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2056" yWindow="62131" windowWidth="33240" windowHeight="18150" tabRatio="772" activeTab="3"/>
  </bookViews>
  <sheets>
    <sheet name="Budget" sheetId="1" r:id="rId1"/>
    <sheet name="Expenses" sheetId="11" r:id="rId2"/>
    <sheet name="Operating Expenses" sheetId="2" r:id="rId3"/>
    <sheet name="Key Indicators" sheetId="33" r:id="rId4"/>
    <sheet name="Retention Targets" sheetId="30" r:id="rId5"/>
    <sheet name="Reten Strat" sheetId="31" r:id="rId6"/>
    <sheet name="Mktg Targets" sheetId="26" r:id="rId7"/>
    <sheet name="Mktg Strat Calendar" sheetId="27" r:id="rId8"/>
    <sheet name="Mktg Strat Dtls" sheetId="28" r:id="rId9"/>
    <sheet name="Retention Reports" sheetId="32" r:id="rId10"/>
    <sheet name="Pricing Worksheet" sheetId="34" r:id="rId11"/>
  </sheets>
  <definedNames/>
  <calcPr calcId="145621"/>
  <extLst/>
</workbook>
</file>

<file path=xl/sharedStrings.xml><?xml version="1.0" encoding="utf-8"?>
<sst xmlns="http://schemas.openxmlformats.org/spreadsheetml/2006/main" count="693" uniqueCount="451">
  <si>
    <t>Year Over Year</t>
  </si>
  <si>
    <t>*This section only needs to be done once per year, not monthly</t>
  </si>
  <si>
    <t>Year Over Year-New Clients</t>
  </si>
  <si>
    <t>Drop-in</t>
  </si>
  <si>
    <t>&lt;your series name here&gt;</t>
  </si>
  <si>
    <t>Auto-pay</t>
  </si>
  <si>
    <t>10-card</t>
  </si>
  <si>
    <t>Total Series Sold</t>
  </si>
  <si>
    <t>Total as %</t>
  </si>
  <si>
    <t>Flier</t>
  </si>
  <si>
    <t>Instructions</t>
  </si>
  <si>
    <t>Total #'s sold</t>
  </si>
  <si>
    <t>New Clients who Purchased Intro Offer</t>
  </si>
  <si>
    <t>% who haven't come back since first visit</t>
  </si>
  <si>
    <t>% of new clients who purchased intro offer</t>
  </si>
  <si>
    <t>Intro Offer Retention</t>
  </si>
  <si>
    <t>Retention Targets Monthly</t>
  </si>
  <si>
    <t>(1) List everything you're selling. Get rid of series that aren't selling.</t>
  </si>
  <si>
    <t>Revenue</t>
  </si>
  <si>
    <t>Classes</t>
  </si>
  <si>
    <t>Retail</t>
  </si>
  <si>
    <t>Total Revenue</t>
  </si>
  <si>
    <t>Teacher Payroll</t>
  </si>
  <si>
    <t>Total Variable Costs</t>
  </si>
  <si>
    <t>Personnel Costs</t>
  </si>
  <si>
    <t>Payroll Taxes</t>
  </si>
  <si>
    <t>Health Benefits</t>
  </si>
  <si>
    <t>Facilities</t>
  </si>
  <si>
    <t>Rent</t>
  </si>
  <si>
    <t>Telephone</t>
  </si>
  <si>
    <t>Utilities</t>
  </si>
  <si>
    <t>Intro Offer</t>
  </si>
  <si>
    <t>Auto-Pays</t>
  </si>
  <si>
    <t>Customer Service</t>
  </si>
  <si>
    <t>Open House</t>
  </si>
  <si>
    <t>Perkville</t>
  </si>
  <si>
    <t>Grocery Cart Ads</t>
  </si>
  <si>
    <t>Car Wrap</t>
  </si>
  <si>
    <t>Car Magnents</t>
  </si>
  <si>
    <t>WORKS BEST IN/WHEN</t>
  </si>
  <si>
    <t>Repairs/Maintenance</t>
  </si>
  <si>
    <t>Marketing</t>
  </si>
  <si>
    <t>Media/Advertising</t>
  </si>
  <si>
    <t>General &amp; Administrative</t>
  </si>
  <si>
    <t>Insurance</t>
  </si>
  <si>
    <t>Supplies</t>
  </si>
  <si>
    <t>Postage &amp; Delivery</t>
  </si>
  <si>
    <t>Credit Card Fees</t>
  </si>
  <si>
    <t>Total Operating Expenses</t>
  </si>
  <si>
    <t>Total Personnel Costs</t>
  </si>
  <si>
    <t>Total Facilities Costs</t>
  </si>
  <si>
    <t>Total Marketing Costs</t>
  </si>
  <si>
    <t>Internet Search</t>
  </si>
  <si>
    <t>Email Marketing</t>
  </si>
  <si>
    <t xml:space="preserve">Key Indicators Monthly               </t>
  </si>
  <si>
    <t>Y/Y (if applicable)</t>
  </si>
  <si>
    <t>Get % on bottom right, for main service category or total overall</t>
  </si>
  <si>
    <t>Number of Intro offer converted to autopay</t>
  </si>
  <si>
    <t>4. Marketing &gt; Mailers and Data Export &gt; TAGGED CLIENTS ONLY</t>
  </si>
  <si>
    <t>3. Marketing &gt; Mailers and Data Export &gt; TAGGED CLIENTS ONLY</t>
  </si>
  <si>
    <t>Sinage/Branding</t>
  </si>
  <si>
    <t>Free Demo/Free Session</t>
  </si>
  <si>
    <t>Payroll</t>
  </si>
  <si>
    <t>Revenue Earned</t>
  </si>
  <si>
    <t>Works for everyone</t>
  </si>
  <si>
    <t>Compensates for poor signage</t>
  </si>
  <si>
    <t>Cost (sometimes)</t>
  </si>
  <si>
    <t>Negotiate price</t>
  </si>
  <si>
    <t>www.modernpostcard.com</t>
  </si>
  <si>
    <r>
      <t>§</t>
    </r>
    <r>
      <rPr>
        <sz val="10"/>
        <color indexed="8"/>
        <rFont val="Times New Roman"/>
        <family val="1"/>
      </rPr>
      <t xml:space="preserve">   </t>
    </r>
    <r>
      <rPr>
        <sz val="10"/>
        <color indexed="8"/>
        <rFont val="Avenir LT Std 55 Roman"/>
        <family val="2"/>
      </rPr>
      <t>Urban/more concentrated areas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</si>
  <si>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Cheap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</si>
  <si>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Time/labor intensive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</si>
  <si>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Create compelling market materials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</si>
  <si>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Geographically targeted</t>
    </r>
  </si>
  <si>
    <t>No Visit After First Visit</t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</si>
  <si>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Incentivize staff with $$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</si>
  <si>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Populated areas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</si>
  <si>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Cheap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</si>
  <si>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Time/labor intensive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</si>
  <si>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Use enthusiastic staff who can sell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</si>
  <si>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Pre-opening marketing</t>
    </r>
  </si>
  <si>
    <t>Intro Offers Sold/Leads</t>
  </si>
  <si>
    <t>Marketing Strategy</t>
  </si>
  <si>
    <t>March</t>
  </si>
  <si>
    <t>April</t>
  </si>
  <si>
    <t>June</t>
  </si>
  <si>
    <t xml:space="preserve">July </t>
  </si>
  <si>
    <t>August</t>
  </si>
  <si>
    <t>Sept</t>
  </si>
  <si>
    <t>Post Card/Flyer Distribution</t>
  </si>
  <si>
    <t>Street Fairs/Farmers Market</t>
  </si>
  <si>
    <t>Cross Marketing/Referrals</t>
  </si>
  <si>
    <t>Open House/Free Demo</t>
  </si>
  <si>
    <t>Door Hangers</t>
  </si>
  <si>
    <t>Groupon/Living Social</t>
  </si>
  <si>
    <t>Google Ad Words</t>
  </si>
  <si>
    <t>Marketing Targets</t>
  </si>
  <si>
    <t>Target</t>
  </si>
  <si>
    <t>Actual</t>
  </si>
  <si>
    <t>Total Auto Pay/membership Sales</t>
  </si>
  <si>
    <t>Number of New Memberships</t>
  </si>
  <si>
    <t>Reports&gt;Membership&gt;member</t>
  </si>
  <si>
    <t>Same as above &gt; Get 'Total Successful Quantity'</t>
  </si>
  <si>
    <t>Walk by</t>
  </si>
  <si>
    <t>Referral / Another Client</t>
  </si>
  <si>
    <t>Total Paid Client Visits</t>
  </si>
  <si>
    <t>Total Unique Clients</t>
  </si>
  <si>
    <t>Average Visits Per Month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</si>
  <si>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To increase awareness of your business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</si>
  <si>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Free (except for your labor costs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</si>
  <si>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Poor retention – unqualified leads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</si>
  <si>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New businesses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</si>
  <si>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Makes you $$ right away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</si>
  <si>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 xml:space="preserve">Too many clients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</si>
  <si>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great upsell in place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</si>
  <si>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You want to fill classes/appointments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</si>
  <si>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Brings lots of clients into your business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</si>
  <si>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Use it to create a vibe of a busy business – i.e. you are newly opened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</si>
  <si>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You have an internet-savvy client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</si>
  <si>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Use Google analytics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</si>
  <si>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Aren’t generating ONLINE sales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</si>
  <si>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 xml:space="preserve">Will immediately increase Revenue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</si>
  <si>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Don’t wait to redesign your website – just add the buttons</t>
    </r>
  </si>
  <si>
    <t>ADVANTAGES</t>
  </si>
  <si>
    <t>DISADVANTAGES</t>
  </si>
  <si>
    <t>TIPS</t>
  </si>
  <si>
    <t>Guerilla Marketing</t>
  </si>
  <si>
    <t>Social Commerce</t>
  </si>
  <si>
    <t>Yelp (Citisearch)</t>
  </si>
  <si>
    <t>Traditional Advertising</t>
  </si>
  <si>
    <t>Website &amp; Online Marketing</t>
  </si>
  <si>
    <t>Social Media &amp; Online Marketing</t>
  </si>
  <si>
    <t>% of Groupon Retained</t>
  </si>
  <si>
    <t>Sales &gt; Sales by Service &gt; Select Location = Online Store and Summary View</t>
  </si>
  <si>
    <t>MONTHLY BUDGET</t>
  </si>
  <si>
    <t>REVENUE</t>
  </si>
  <si>
    <t>VARIABLE COSTS</t>
  </si>
  <si>
    <t>Retail Cost of Goods Sold</t>
  </si>
  <si>
    <t>NET REVENUE</t>
  </si>
  <si>
    <t>Total G&amp;A Expenses</t>
  </si>
  <si>
    <t>Non Teacher  and Owner Salaries</t>
  </si>
  <si>
    <t>Appointments</t>
  </si>
  <si>
    <t>Workshops</t>
  </si>
  <si>
    <t>Avg 9.5%</t>
  </si>
  <si>
    <t>Total Teacher Payroll</t>
  </si>
  <si>
    <t>OPERATING EXPENSES</t>
  </si>
  <si>
    <t>EXPENSES</t>
  </si>
  <si>
    <t>TOTAL OP EXPENSES</t>
  </si>
  <si>
    <t>OPERATING EXPENSES / FIXED COSTS</t>
  </si>
  <si>
    <t>TOTAL VARIABLE COSTS</t>
  </si>
  <si>
    <t>Total Expenses</t>
  </si>
  <si>
    <t>TOTAL EXPENSES</t>
  </si>
  <si>
    <t>NET PROFIT</t>
  </si>
  <si>
    <t>Online Sales</t>
  </si>
  <si>
    <t>Sales &gt; Sales by Category</t>
  </si>
  <si>
    <t>Use Formula</t>
  </si>
  <si>
    <t>Number of Intro Offer Clients Retained</t>
  </si>
  <si>
    <t>Overall Intro Offer Retention</t>
  </si>
  <si>
    <t>B divided by A</t>
  </si>
  <si>
    <t>1. Sales &gt; Sales By Service&gt; Intro Offer/Groupon&gt;TAG NEW</t>
  </si>
  <si>
    <t>2. Sales&gt; Sales By Service &gt; ALL OPTIONS EXCEPT INTRO &gt; TAG REMOVE (DO NOT GENERATE)</t>
  </si>
  <si>
    <t>4. Send a "Come Back Coupon" or "We Miss You"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</si>
  <si>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Offer special pricing – only through your blog/facebook with time limits (that day only)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</si>
  <si>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To increase awareness of your business/brand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</si>
  <si>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Creates an online communnity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</si>
  <si>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Raffle for all Friends on your Facebook page to increase number of Friends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</si>
  <si>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Younger demographic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</si>
  <si>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For internet search – provides reviews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</si>
  <si>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Free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</si>
  <si>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Get your clients to write good reviews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</si>
  <si>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Increases your online visability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</si>
  <si>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Can reach a wide market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</si>
  <si>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Requires constant replenishing</t>
    </r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</si>
  <si>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Easy to do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</si>
  <si>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Make sure to have an INTRO offer with expiration date and coupon code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</si>
  <si>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When the cost is cheap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</si>
  <si>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Easy – not labor intensive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</si>
  <si>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If you have poor signage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</si>
  <si>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Can make up for poor signage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</si>
  <si>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Pricing offer that day only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</si>
  <si>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Group classes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</si>
  <si>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Intro offer that day with laptop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</si>
  <si>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Higher priced services that require expertise (private pilates/nutritional counseling/massage/facials etc)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</si>
  <si>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Referrals from a credible source or professional really work</t>
    </r>
  </si>
  <si>
    <t>Analyze when trying to increase revenue via online sales</t>
  </si>
  <si>
    <t>Recurring Revenue</t>
  </si>
  <si>
    <t>Payment Processing &gt; Auto Pay Summary &gt; Choose Date Range</t>
  </si>
  <si>
    <t>New Clients</t>
  </si>
  <si>
    <t xml:space="preserve">MARGIN =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</si>
  <si>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</si>
  <si>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</si>
  <si>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</si>
  <si>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</si>
  <si>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</si>
  <si>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</si>
  <si>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</si>
  <si>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</si>
  <si>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</si>
  <si>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</si>
  <si>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</si>
  <si>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</si>
  <si>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</si>
  <si>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Number of Cancelled AutoPay</t>
  </si>
  <si>
    <t>Challenges/Competitions</t>
  </si>
  <si>
    <t>Beginners Workshops</t>
  </si>
  <si>
    <t>Ongoing Clients</t>
  </si>
  <si>
    <t>Analyze Clients Behavior</t>
  </si>
  <si>
    <t>Remove Barriers to Entry</t>
  </si>
  <si>
    <t>Reach Out to Lapsed</t>
  </si>
  <si>
    <t>Brand</t>
  </si>
  <si>
    <t>Retention Strategy</t>
  </si>
  <si>
    <t>Total New Clients</t>
  </si>
  <si>
    <t>Total Not New Clients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</si>
  <si>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Upsell that day only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</si>
  <si>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Suburban areas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</si>
  <si>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Geographically targeted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</si>
  <si>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Create compelling materials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</si>
  <si>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Relatively cheap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</si>
  <si>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Offer to refer back to them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</si>
  <si>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Create coupons and discounts with each other</t>
    </r>
  </si>
  <si>
    <t>Cross Marketing/Creating Relationships with Like-Minded Business/Other businesses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</si>
  <si>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upsell that day only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</si>
  <si>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enough staff to sell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</si>
  <si>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REQUIRE online registration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</si>
  <si>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Can be expensive (but worth it)</t>
    </r>
  </si>
  <si>
    <r>
      <t xml:space="preserve">Other </t>
    </r>
    <r>
      <rPr>
        <b/>
        <sz val="10"/>
        <color indexed="8"/>
        <rFont val="Avenir LT Std 55 Roman"/>
        <family val="2"/>
      </rPr>
      <t>(tshirts, bumper stickers, etc.)</t>
    </r>
  </si>
  <si>
    <r>
      <t>§</t>
    </r>
    <r>
      <rPr>
        <sz val="10"/>
        <color indexed="8"/>
        <rFont val="Times New Roman"/>
        <family val="1"/>
      </rPr>
      <t xml:space="preserve">   </t>
    </r>
    <r>
      <rPr>
        <sz val="10"/>
        <rFont val="Avenir LT Std 55 Roman"/>
        <family val="2"/>
      </rPr>
      <t>Group classes</t>
    </r>
    <r>
      <rPr>
        <sz val="10"/>
        <color indexed="8"/>
        <rFont val="Avenir LT Std 55 Roman"/>
        <family val="2"/>
      </rPr>
      <t xml:space="preserve"> (not as well for expensive one-on-one services like Pilates/personal training)</t>
    </r>
  </si>
  <si>
    <t>STRATEGY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</si>
  <si>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Increase natural search position –even if Google says it doesn’t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</si>
  <si>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Expensive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</si>
  <si>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Monitor carefully – refine search words</t>
    </r>
  </si>
  <si>
    <t>Target should be about 15% over last year -- for conservative growth and 20%-50% for aggressive growth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</si>
  <si>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</si>
  <si>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</si>
  <si>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</si>
  <si>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</si>
  <si>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</si>
  <si>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</si>
  <si>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</si>
  <si>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</si>
  <si>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</si>
  <si>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</si>
  <si>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</si>
  <si>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</si>
  <si>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 Return Report For Members</t>
  </si>
  <si>
    <t>1. Payment Process&gt;AutoPay Summery&gt;select last 30 days&gt; TAG NEW</t>
  </si>
  <si>
    <t>2. Reports&gt;Marketing&gt;No Return, TAGGED CLIENTS ONLY&gt;TAG NEW</t>
  </si>
  <si>
    <t>4. Call them and get them back!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</si>
  <si>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less than 15% of your referrals coming from web site</t>
    </r>
  </si>
  <si>
    <t>Sales &gt; Sales by Service &gt; Intro Offer, Tag New</t>
  </si>
  <si>
    <t>Conversion of Intro to Auto Pay</t>
  </si>
  <si>
    <t>Referrals</t>
  </si>
  <si>
    <t>Street Fairs/Farmers Market/Table on sidewalk</t>
  </si>
  <si>
    <t>Attendance</t>
  </si>
  <si>
    <t>B. Tag New</t>
  </si>
  <si>
    <t>Marketing &gt; Mailers &amp; Data Exports &gt; List Clients = With First Visits Between</t>
  </si>
  <si>
    <t>Number of Intro Offer Sold</t>
  </si>
  <si>
    <t>3. Sales By Service &gt; Auto Pays &gt; TAGGED CLIENTS ONLY, TAG REMOVE (DO NOT GENERATE)</t>
  </si>
  <si>
    <t>2. Run NO RETURN Report, TAG NEW</t>
  </si>
  <si>
    <t>1. Pick a date range (go back at least 3 months for the end date)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</si>
  <si>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Use your staff and incentivize them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</si>
  <si>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To market to your existing client base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</si>
  <si>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Offer special pricing – only through your newsletter with time limits (that day only)</t>
    </r>
  </si>
  <si>
    <t>These are people that purchased in a certain time frame and didn’t repurchase in a later time frame</t>
  </si>
  <si>
    <t>Why do we want to remove members?  If you do not remove members the report will include the people who are paying a monthly membership fee but havn't come back.</t>
  </si>
  <si>
    <r>
      <t xml:space="preserve">No Return Report </t>
    </r>
    <r>
      <rPr>
        <b/>
        <i/>
        <sz val="11"/>
        <color theme="1"/>
        <rFont val="Calibri"/>
        <family val="2"/>
        <scheme val="minor"/>
      </rPr>
      <t>(removing members)</t>
    </r>
  </si>
  <si>
    <t>RETENTION</t>
  </si>
  <si>
    <t>REFERRALS</t>
  </si>
  <si>
    <t>ONLINE SALES</t>
  </si>
  <si>
    <t>PAYROLL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</si>
  <si>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less than 15% of your referrals come from web site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</si>
  <si>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 xml:space="preserve">Creating enthusiasm in existing clients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</si>
  <si>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Not strong in all markets – especially smaller markets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</si>
  <si>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Have a link to Yelp on your Website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</si>
  <si>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 xml:space="preserve">Smaller media markets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</si>
  <si>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Expensive and doesn’t drive a lot of new clients in the door</t>
    </r>
  </si>
  <si>
    <t>Other (t-shirts, bumper stickers, etc.)</t>
  </si>
  <si>
    <t>E-blasts/newsletters</t>
  </si>
  <si>
    <t>July</t>
  </si>
  <si>
    <t>PRICING ANALYSIS</t>
  </si>
  <si>
    <t>January</t>
  </si>
  <si>
    <t>February</t>
  </si>
  <si>
    <t>September</t>
  </si>
  <si>
    <t>October</t>
  </si>
  <si>
    <t>November</t>
  </si>
  <si>
    <t>December</t>
  </si>
  <si>
    <t>B minus D</t>
  </si>
  <si>
    <t>D Minus C</t>
  </si>
  <si>
    <t>A divided by total revenue</t>
  </si>
  <si>
    <t>(2) Pick top 5-6 and track them over time. We are trying to increase high commitment series (AutoPays) and decreasing low commitment series (drop-ins)</t>
  </si>
  <si>
    <t>Search Engine Optimization</t>
  </si>
  <si>
    <t>Word Of Mouth Campaign – Referral Rewards</t>
  </si>
  <si>
    <t>Eblasts/newsletters</t>
  </si>
  <si>
    <t>Facebook/Twitter/Blogs</t>
  </si>
  <si>
    <t>Yelp/Citisearch</t>
  </si>
  <si>
    <t>Print Ads</t>
  </si>
  <si>
    <t>Billboards</t>
  </si>
  <si>
    <t>Radio</t>
  </si>
  <si>
    <t>Total $$</t>
  </si>
  <si>
    <t>This can be used as a budget to calculate spending or just as a calendar</t>
  </si>
  <si>
    <t>First Impressions</t>
  </si>
  <si>
    <t>Website</t>
  </si>
  <si>
    <t>Staff</t>
  </si>
  <si>
    <t>Quantify Expectations</t>
  </si>
  <si>
    <t>Bricks &amp; Mortar</t>
  </si>
  <si>
    <t>Stay Connected</t>
  </si>
  <si>
    <t>Bootcamps/Group Programs/Wkshps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</si>
  <si>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Keep it simple (no food or entertainment)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</si>
  <si>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Pilates/personal training/higher priced services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</si>
  <si>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Cheap (not including staff costs)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</si>
  <si>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Near your place of business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</si>
  <si>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 xml:space="preserve">Make sure to have a INTRO offer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</si>
  <si>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When it is cheap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</si>
  <si>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Smaller media markets when the cost is cheap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</si>
  <si>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Make sure to have a INTRO offer with expiration date and coupon code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</si>
  <si>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Takes time to create these relationships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</si>
  <si>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Network with business that can refer (doctors/hotels/retail stores)</t>
    </r>
  </si>
  <si>
    <t>As % of Revenue</t>
  </si>
  <si>
    <t>Payroll as % of Revenue</t>
  </si>
  <si>
    <t>Analyze referral sources when implementing new marketting campaigns</t>
  </si>
  <si>
    <t>C multiplied by D</t>
  </si>
  <si>
    <t>Grass Signs</t>
  </si>
  <si>
    <t>Bench Signs - Bus Signs</t>
  </si>
  <si>
    <t>Sandwich Board</t>
  </si>
  <si>
    <t>Bench/Bus Sign</t>
  </si>
  <si>
    <t>Car Magnent</t>
  </si>
  <si>
    <t>Grocery Cart Ad</t>
  </si>
  <si>
    <t>Facebook/Twitter /Blogs</t>
  </si>
  <si>
    <t xml:space="preserve">Membership Price </t>
  </si>
  <si>
    <t>Average Attendance Medium User</t>
  </si>
  <si>
    <t>Average Revenue Per Visit or Average Cost of Most Popular Package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</si>
  <si>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Should pair with SEO/ Google ad, strong web site</t>
    </r>
  </si>
  <si>
    <t>Web Site Re-Design/Call to Action Buttons/Online Incentives</t>
  </si>
  <si>
    <r>
      <t>§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Create a system (use spreadsheet)</t>
    </r>
  </si>
  <si>
    <t>Total Attendance (visits)</t>
  </si>
  <si>
    <t>Class: Goal 30%/Avg 50-60%                                 Appt: Goal 30-40%/Avg 30%</t>
  </si>
  <si>
    <t>Class: Goal 50-60%/Avg 25%                                 Appt: Goal 90%/Avg 70%</t>
  </si>
  <si>
    <t>Class: Goal 20-30%/Avg 5%                                 Appt: Goal 10-20%/Avg 5%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</si>
  <si>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One of the most important things you can do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</si>
  <si>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If you don’t have a high natural search position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</si>
  <si>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Will increase traffic to your web-site – may make more sense than AD WORDS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</si>
  <si>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Can be expensive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</si>
  <si>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Ask around for referrals for someone who does SEO cheaply</t>
    </r>
  </si>
  <si>
    <t>Groupon</t>
  </si>
  <si>
    <t>Optional</t>
  </si>
  <si>
    <t>Reports Based On Attendance</t>
  </si>
  <si>
    <t>Reports Based On Purchased</t>
  </si>
  <si>
    <t>No Repurchase</t>
  </si>
  <si>
    <r>
      <rPr>
        <b/>
        <sz val="10"/>
        <color indexed="8"/>
        <rFont val="Calibri"/>
        <family val="2"/>
      </rPr>
      <t xml:space="preserve">Class: Goal 60-80%*/Avg 40-60%                                                                  Appt: Goal 60-80%*/Avg 40-60%   </t>
    </r>
    <r>
      <rPr>
        <b/>
        <sz val="11"/>
        <color indexed="8"/>
        <rFont val="Calibri"/>
        <family val="2"/>
      </rPr>
      <t xml:space="preserve">                                                        </t>
    </r>
    <r>
      <rPr>
        <sz val="10"/>
        <color indexed="8"/>
        <rFont val="Calibri"/>
        <family val="2"/>
      </rPr>
      <t>*60% for big businesses and/or big cities,                                                     80% for small businesses and/or small cities</t>
    </r>
  </si>
  <si>
    <t>Class: Goal 10-20%/Avg 5%                                 Appt: Goal 10-20%/Avg 5%</t>
  </si>
  <si>
    <t>Class: Goal 50%/Avg 10%                                 Appt: Goal 90%/Avg 60-70%</t>
  </si>
  <si>
    <t>5. Send "We Miss You Email" or Coupon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</si>
  <si>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Increases reviews on social media – increase your businesses presence on internet searches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</si>
  <si>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As a Thank you to existing clients – customer service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</si>
  <si>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Doesn’t drive a lot of new clients in the door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</si>
  <si>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Make it easy for your clients to refer – they won’t do it otherwise</t>
    </r>
  </si>
  <si>
    <t>Total Tagged Clients</t>
  </si>
  <si>
    <t>Web Site Design/Call to Action Buttons</t>
  </si>
  <si>
    <t>C. B divided by A</t>
  </si>
  <si>
    <t>Signage/Branding</t>
  </si>
  <si>
    <t>Total # of Groupon Sold</t>
  </si>
  <si>
    <t>Total # of Groupon retained</t>
  </si>
  <si>
    <t>Retention of 2011 to 2012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</si>
  <si>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 xml:space="preserve">Expensive and doesn’t drive a lot of new clients in the door 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</si>
  <si>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Should be VERY close to your location</t>
    </r>
  </si>
  <si>
    <t>Retention of New Clients in 2011 who came back in 2012</t>
  </si>
  <si>
    <t>Total New Clients Groupon/Free</t>
  </si>
  <si>
    <t>Total New Clients Not Groupon/Free</t>
  </si>
  <si>
    <t>ATTENDANCE &amp; REVENUE</t>
  </si>
  <si>
    <t xml:space="preserve">A divided by B 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</si>
  <si>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Do groupon when you're slow/new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</si>
  <si>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Group classes/fitness/dance schools/music schools/pilates/ yoga etc.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</si>
  <si>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Increases awareness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</si>
  <si>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Avenir LT Std 55 Roman"/>
        <family val="2"/>
      </rPr>
      <t>Gives you the sense that your marketing/business is doing better than it is</t>
    </r>
  </si>
  <si>
    <t>Auto Renew</t>
  </si>
  <si>
    <t>Class Packages</t>
  </si>
  <si>
    <t>Individual Class</t>
  </si>
  <si>
    <t>Monthly Unlimited</t>
  </si>
  <si>
    <t>New Client Special</t>
  </si>
  <si>
    <t>Products</t>
  </si>
  <si>
    <t>Other</t>
  </si>
  <si>
    <t>**to find intro peeps use rev cat = "new client specials"</t>
  </si>
  <si>
    <t>Internet</t>
  </si>
  <si>
    <t>Other</t>
  </si>
  <si>
    <t>Living Social</t>
  </si>
  <si>
    <t>Facebook</t>
  </si>
  <si>
    <t>Healcode Widgets</t>
  </si>
  <si>
    <t>Google AdWords</t>
  </si>
  <si>
    <t>Reports &gt; Sales &gt; General Sales &gt; Sales by Category &gt; Filters: 1. Last Month 2. Y/Y if applicable 3. Accrual Basis &gt; GO and Get 'Total' column</t>
  </si>
  <si>
    <t>Reports &gt; Clients &gt; Membership &gt; click GENERATE and get 'total terminated last 30 days' from bottom right. (This cannot be found for past but can be useful for current month calculations)</t>
  </si>
  <si>
    <t>C. Reports &gt; Sales&gt; General Sales &gt; Sales By Service (chose groupon series)</t>
  </si>
  <si>
    <t>D. Reports &gt; Clients &gt; Visits &amp; Retention &gt; First Visit &gt; Tag New</t>
  </si>
  <si>
    <t>A. Reports &gt; Clients &gt; Visits &amp; Retention &gt; First Visit &gt; Filters = 1. Dates = at least three months ago, 2. select Main Program &gt; click 'TAG NEW' and write total</t>
  </si>
  <si>
    <t>B. Reports &gt; Clients &gt; Visits &amp; Retention &gt; First Visit &gt; Filters = 1. Change end date to be plus two months 2.check' TAGGED clients only' 3. check 'only show w/ no visits after 1st visit' &gt; click TAG NEW and write total</t>
  </si>
  <si>
    <t>A. SAME AS A ABOVE. REDO. Reports &gt; Clients &gt; Visits &amp; Retention &gt; First Visit &gt; Filters = 1. Dates = at least three months ago, 2. select Main Program &gt; click 'TAG NEW' and write total</t>
  </si>
  <si>
    <t>B.  Reports &gt; Sales &gt; General Sales &gt; Sales by Service &gt; Filters = 1. Same date range as above 2. check 'tagged clients only' 3. Select service program = main program 4. in Series &amp; Memberships = 'Intro Offer' &gt; click TAG NEW and get # tagged (depending on your sales process you can add the following month to be accurate)</t>
  </si>
  <si>
    <t>A. SAME AS FOUND ABOVE.  Reports &gt; Sales &gt; General Sales &gt; Sales by Service &gt; Filters = 1. Dates = at least 3 months ago 2. check 'tagged clients only' 3. Select service program = main program 4. in Series &amp; Memberships = 'Intro Offer' &gt; click TAG NEW and get # tagged (depending on your sales process you can add the following month to be accurate)</t>
  </si>
  <si>
    <t>B. Reports &gt; Sales &gt; General Sales &gt; Sales by Service &gt; Filters = 1. Add two months to end date (start date stays same) 2. Check 'Tagged Clients Only' 3. Change Series &amp; Memberships = All series (excluding INTRO offer and freebies) &gt; click TAG NEW and get # tagged.</t>
  </si>
  <si>
    <t>A. SAME AS FOUND ABOVE.   Reports &gt; Sales &gt; General Sales &gt; Sales by Service &gt; Filters = 1. Dates = at least 3 months ago 2. check 'tagged clients only' 3. Select service program = main program 4. in Series &amp; Memberships = 'Intro Offer' &gt; click TAG NEW and get # tagged (depending on your sales process you can add the following month to be accurate)</t>
  </si>
  <si>
    <t xml:space="preserve"> A. Reports &gt; Sales &gt; General Sales &gt; Sales by Service &gt; Filters = 1. Dates = at least 3 months ago, when you offered groupon for sale 2. Select service program = main program 3. in Series &amp; Memberships = 'Groupon' &gt; click TAG NEW and get # tagged</t>
  </si>
  <si>
    <t>B. Reports &gt; Sales &gt; General Sales &gt; Sales by Service &gt; Filters = 1. Add at least 3 months to end date (start date stays same) 2. Check 'Tagged Clients Only' 3. Change Series &amp; Memberships = All series (excluding GROUPON and freebies) &gt; click TAG NEW and get # tagged.</t>
  </si>
  <si>
    <t xml:space="preserve"> A. Reports &gt; Sales &gt; General Sales &gt; Sales by Service &gt; Filters = 1. Dates =  Last Year &gt; click TAG NEW and get # tagged</t>
  </si>
  <si>
    <t>B. Reports &gt; Sales &gt; General Sales &gt; Sales by Service &gt; Filters = 1. Dates = This Year 2. Check 'Tagged Clients Only' &gt; click TAG NEW and get # tagged.</t>
  </si>
  <si>
    <t>A. Reports &gt; Clients &gt; Visits &amp; Retention &gt; First Visit &gt; Filters = 1. Dates = Last Year  &gt; click 'TAG NEW' and write total # tagged</t>
  </si>
  <si>
    <t>B. Reports &gt; Sales &gt; General Sales &gt; Sales by Service &gt; Filters = 1. Dates = This Year 2. check 'Tagged Clients ONLY' &gt; click TAG NEW and get # tagged</t>
  </si>
  <si>
    <t>Reports &gt; Clients &gt; Marketing &gt; Referral Sources &gt; Dates = Last Month, Enter % and edit rows below as needed</t>
  </si>
  <si>
    <r>
      <t xml:space="preserve">A. Reports &gt; Clients &gt; Visits &amp; Retention &gt; Attendance Analysis &gt; Filters: 1. Dates=two months ago 2. Service program = Main program w/membership 3. select Analysis By = CLIENT 4. with 2 or more visits for most bus/0 or more for spa/massage &gt; Click TAG NEW - Enter Total # of Tagged Clients </t>
    </r>
    <r>
      <rPr>
        <sz val="9"/>
        <color rgb="FFFF0000"/>
        <rFont val="Calibri"/>
        <family val="2"/>
      </rPr>
      <t>(after figuring avg attendance - if ≤ 3 re-run attendance analysis report &amp; put in 1 or more visits. If ≥ 4 re-run report &amp; put in 2 or more visits)</t>
    </r>
  </si>
  <si>
    <t>B. Reports &gt; Clients &gt; Visits &amp; Retention &gt; Attendance Analysis &gt; Filters: 1. change dates to be one month ago 2. check 'tagged clients only' (3. Service program stays same 4. Analysis By = CLIENT stays the same &gt; Click Generate / GO and scroll to bottom right and Enter Total Attendance (visits)</t>
  </si>
  <si>
    <t>Pricing Worksheet</t>
  </si>
  <si>
    <t>Package</t>
  </si>
  <si>
    <t>Current Pricing</t>
  </si>
  <si>
    <t>Price per session/class</t>
  </si>
  <si>
    <t>New Pricing</t>
  </si>
  <si>
    <t>* Drop non-selling packages</t>
  </si>
  <si>
    <t>* Keep pricing options to 7 or less</t>
  </si>
  <si>
    <t>* Raise drop in price</t>
  </si>
  <si>
    <t>* Sales by Service - notice what's selling the most as a percentage of total revenue</t>
  </si>
  <si>
    <t>* Re-price the AutoPay</t>
  </si>
  <si>
    <t>* Adjust pricing of all other options to drive clients to the AutoPay</t>
  </si>
  <si>
    <t>Pricing Guidelines:</t>
  </si>
  <si>
    <t>AutoPay Sales as % Revenue</t>
  </si>
  <si>
    <t>Total AutoPay Sales</t>
  </si>
  <si>
    <t>Number of New AutoPays</t>
  </si>
  <si>
    <t>Number of AutoPay Sales</t>
  </si>
  <si>
    <t>B. Payment Processing &gt; AutoPay Summary &gt; Filters = 1. Add two months to end date (start date 3 months ago) 2. check 'tagged clients only' 3. leave 'include auto pays at POS' checked &gt; click TAG NEW and get # tagged</t>
  </si>
  <si>
    <t>Pricing Options Analysis</t>
  </si>
  <si>
    <t>Membership Pricing Option Analysis (Do once per year, not monthly)</t>
  </si>
  <si>
    <r>
      <rPr>
        <b/>
        <sz val="10"/>
        <color indexed="8"/>
        <rFont val="Calibri"/>
        <family val="2"/>
      </rPr>
      <t xml:space="preserve">Class: Goal 60-80%*/Avg 40-60%          Appt: Goal 60-80%*/Avg 40-60%   </t>
    </r>
    <r>
      <rPr>
        <b/>
        <sz val="11"/>
        <color indexed="8"/>
        <rFont val="Calibri"/>
        <family val="2"/>
      </rPr>
      <t xml:space="preserve">                                                        </t>
    </r>
    <r>
      <rPr>
        <sz val="10"/>
        <color indexed="8"/>
        <rFont val="Calibri"/>
        <family val="2"/>
      </rPr>
      <t>*60% for big businesses and/or big cities, 80% for small businesses and/or small cities</t>
    </r>
  </si>
  <si>
    <t>Class: Goal 50-60%/Avg 25%                                   Appt: Goal 90%/Avg 70%</t>
  </si>
  <si>
    <t>Class: Goal 20-30%/Avg 5%                                      Appt: Goal 10-20%/Avg 5%</t>
  </si>
  <si>
    <t>Class: Goal 10-20%/Avg 5%                                      Appt: Goal 10-20%/Avg 5%</t>
  </si>
  <si>
    <t>Class: Goal 50%/Avg 10%                                         Appt: Goal 90%/Avg 60-70%</t>
  </si>
  <si>
    <t>Class: Goal 30%/Avg 50-60%                                   Appt: Goal 30-40%/Avg 30%</t>
  </si>
  <si>
    <t xml:space="preserve">Payment Processing &gt; Auto Pay Summary &gt; Filters: 1. Dates= Last Month &gt; click GO and get 'Total Successful Amount'.  </t>
  </si>
  <si>
    <t>Use formula, for main service category or all if many service categories exist</t>
  </si>
  <si>
    <t>Reports &gt; Clients &gt; Marketing &gt; New Members &gt; Filters = Last Month,  click TAG NEW and write total in sheet</t>
  </si>
  <si>
    <t>A. Reports &gt; Clients &gt; Visits &amp; Retention &gt; Attendance Analysis &gt; Change dates to last Month &gt; Select Main Service Category &gt; Analysis by CLIENT &gt; View in Detail &gt; GO!
Enter in number of Paid Visits at bottom of page (should match Total Visits)</t>
  </si>
  <si>
    <t>A. Reports &gt; Clients &gt; Visits &amp; Retention &gt; First Visit &gt; Filters = 1. Dates = current month (but only if completing historical data), 2. select Main Service Category &gt; click 'TAG NEW' and write total</t>
  </si>
  <si>
    <r>
      <t>B. Reports &gt; Clients &gt; Visits &amp; Retention &gt; First Visit &gt; Filters = 1. Keep start date the same, and extend the end date to be plus 2 months past start date 2.</t>
    </r>
    <r>
      <rPr>
        <b/>
        <sz val="9"/>
        <color rgb="FFFF0000"/>
        <rFont val="Calibri"/>
        <family val="2"/>
      </rPr>
      <t xml:space="preserve">check 'only show w/ no visits after 1st visit' </t>
    </r>
    <r>
      <rPr>
        <sz val="9"/>
        <color indexed="8"/>
        <rFont val="Calibri"/>
        <family val="2"/>
      </rPr>
      <t xml:space="preserve">3. </t>
    </r>
    <r>
      <rPr>
        <b/>
        <sz val="9"/>
        <color rgb="FF23A200"/>
        <rFont val="Calibri"/>
        <family val="2"/>
      </rPr>
      <t xml:space="preserve">check' TAGGED clients only' </t>
    </r>
    <r>
      <rPr>
        <sz val="9"/>
        <color indexed="8"/>
        <rFont val="Calibri"/>
        <family val="2"/>
      </rPr>
      <t xml:space="preserve"> &gt; click TAG NEW and write total</t>
    </r>
  </si>
  <si>
    <t>A. Reports &gt; Clients &gt; Visits &amp; Retention &gt; First Visit &gt; Filters = 1. Dates = current month, 2. select Main Service Category&gt; click 'TAG NEW' and write total</t>
  </si>
  <si>
    <r>
      <t xml:space="preserve">B.  Reports &gt; Sales &gt; General Sales &gt; Sales by Service &gt; Filters = 1. current month  2. </t>
    </r>
    <r>
      <rPr>
        <b/>
        <sz val="9"/>
        <color rgb="FFFF3300"/>
        <rFont val="Calibri"/>
        <family val="2"/>
      </rPr>
      <t>check 'tagged clients only'</t>
    </r>
    <r>
      <rPr>
        <sz val="9"/>
        <color indexed="8"/>
        <rFont val="Calibri"/>
        <family val="2"/>
      </rPr>
      <t xml:space="preserve"> 3. Select Main service category 4. in Series &amp; Memberships = 'Intro Offer' &gt; click TAG NEW and get # tagged </t>
    </r>
  </si>
  <si>
    <r>
      <t xml:space="preserve">B. Reports &gt; Sales &gt; General Sales &gt; Sales by Service &gt; Filters = 1. Keep start date the same, and extend the end date to be plus 2 months past start date 2. </t>
    </r>
    <r>
      <rPr>
        <b/>
        <sz val="9"/>
        <color rgb="FFFF3300"/>
        <rFont val="Calibri"/>
        <family val="2"/>
      </rPr>
      <t xml:space="preserve">Check 'Tagged Clients Only' </t>
    </r>
    <r>
      <rPr>
        <sz val="9"/>
        <color indexed="8"/>
        <rFont val="Calibri"/>
        <family val="2"/>
      </rPr>
      <t>3. Change Series &amp; Memberships = All series (excluding INTRO offer and freebies) &gt; click TAG NEW and get # tagged.</t>
    </r>
  </si>
  <si>
    <t xml:space="preserve">A.  Reports &gt; Sales &gt; General Sales &gt; Sales by Service &gt; Filters = 1. current month  2.. Select Main service category 3. in Series &amp; Memberships = 'Intro Offer' &gt; click TAG NEW and get # tagged </t>
  </si>
  <si>
    <r>
      <t xml:space="preserve">B. Payment Processing &gt; AutoPay Summary &gt; Filters = 1. Keep start date the same, and extend the end date to be plus 2 months past start date 2. </t>
    </r>
    <r>
      <rPr>
        <b/>
        <sz val="9"/>
        <color rgb="FFFF3300"/>
        <rFont val="Calibri"/>
        <family val="2"/>
      </rPr>
      <t xml:space="preserve">check 'tagged clients only' </t>
    </r>
    <r>
      <rPr>
        <sz val="9"/>
        <color indexed="8"/>
        <rFont val="Calibri"/>
        <family val="2"/>
      </rPr>
      <t>3. leave 'include auto pays at POS' checked &gt; click TAG NEW and get # tagged</t>
    </r>
  </si>
  <si>
    <t xml:space="preserve"> A. Reports &gt; Sales &gt; General Sales &gt; Sales by Service &gt; Filters = 1. Dates = at least 3 months ago, when you offered groupon for sale 2. Select main category 3. in Series &amp; Memberships = 'Groupon' &gt; click TAG NEW and get # tagged</t>
  </si>
  <si>
    <r>
      <t xml:space="preserve">B. Reports &gt; Sales &gt; General Sales &gt; Sales by Service &gt; Filters = 1. Keep start date the same, and extend the end date to be plus 2 months past start date  2. </t>
    </r>
    <r>
      <rPr>
        <b/>
        <sz val="9"/>
        <color rgb="FFFF3300"/>
        <rFont val="Calibri"/>
        <family val="2"/>
      </rPr>
      <t>Check 'Tagged Clients Only'</t>
    </r>
    <r>
      <rPr>
        <sz val="9"/>
        <color indexed="8"/>
        <rFont val="Calibri"/>
        <family val="2"/>
      </rPr>
      <t xml:space="preserve"> 3. Change Series &amp; Memberships = All series (excluding GROUPON and freebies) &gt; click TAG NEW and get # tagged.</t>
    </r>
  </si>
  <si>
    <t>A.  Reports &gt; Sales &gt; General Sales &gt; Sales by Service &gt; Filters = 1. Dates = current month 2. Select Location = Online Store 3. Summary View &gt; click Generate/GO and enter 'Total Sales'</t>
  </si>
  <si>
    <t>A.  Reports &gt; Sales &gt; Sale Analysis &gt; Earned Revenue &gt; Filters:  1. Dates = current month 2. Select main Service Category &gt; Generate / GO and get 'Total Earned Revenue'</t>
  </si>
  <si>
    <t>B. Reports &gt; Staff &gt; Payroll &gt; Filters:  1. Dates = Last Month 2. Select main Service Category 3. Select 'All Teachers Summary View' &gt; Generate/GO and get 'Total Payroll Amount'</t>
  </si>
  <si>
    <r>
      <t xml:space="preserve">D. Reports &gt; Sales &gt; Sale Analysis &gt; Average Revenue Analysis &gt; Filters:  1. Select Main Service Category where Membership is located&gt; Click Generate / GO and get 'Avg Rev Per Visit' </t>
    </r>
    <r>
      <rPr>
        <b/>
        <sz val="9"/>
        <color rgb="FFFF3300"/>
        <rFont val="Calibri"/>
        <family val="2"/>
      </rPr>
      <t>overall OR of most popular series that is NOT intro or membership</t>
    </r>
  </si>
  <si>
    <t>Reports &gt; Sales &gt; General Sales &gt; Sales by Service &gt;Filters:  1. Dates = current month 2. Program = Main Service Category 3. Summary View &gt; Click GO / GENERATE and get Total for each service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</si>
</sst>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$-409]mmm\-yy;@"/>
    <numFmt numFmtId="167" formatCode="[$£-809]#,##0.00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9"/>
      <name val="Calibri"/>
      <family val="2"/>
    </font>
    <font>
      <b/>
      <sz val="9"/>
      <name val="Calibri"/>
      <family val="2"/>
    </font>
    <font>
      <sz val="11"/>
      <color indexed="8"/>
      <name val="Avenir LT Std 55 Roman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17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i/>
      <sz val="9"/>
      <color indexed="10"/>
      <name val="Calibri"/>
      <family val="2"/>
    </font>
    <font>
      <b/>
      <sz val="11"/>
      <color indexed="17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sz val="14"/>
      <color indexed="8"/>
      <name val="Hand Of Sean"/>
      <family val="2"/>
    </font>
    <font>
      <b/>
      <sz val="11"/>
      <color indexed="8"/>
      <name val="Avenir LT Std 55 Roman"/>
      <family val="2"/>
    </font>
    <font>
      <b/>
      <sz val="14"/>
      <color indexed="8"/>
      <name val="Avenir LT Std 55 Roman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venir LT Std 55 Roman"/>
      <family val="2"/>
    </font>
    <font>
      <sz val="9"/>
      <name val="Calibri"/>
      <family val="2"/>
    </font>
    <font>
      <sz val="14"/>
      <color indexed="8"/>
      <name val="Avenir LT Std 55 Roman"/>
      <family val="2"/>
    </font>
    <font>
      <sz val="11"/>
      <color theme="0"/>
      <name val="Calibri"/>
      <family val="2"/>
      <scheme val="minor"/>
    </font>
    <font>
      <sz val="10"/>
      <color indexed="8"/>
      <name val="Avenir LT Std 55 Roman"/>
      <family val="2"/>
    </font>
    <font>
      <u val="single"/>
      <sz val="8.8"/>
      <color indexed="12"/>
      <name val="Calibri"/>
      <family val="2"/>
    </font>
    <font>
      <sz val="7"/>
      <color indexed="8"/>
      <name val="Times New Roman"/>
      <family val="1"/>
    </font>
    <font>
      <sz val="10"/>
      <color indexed="8"/>
      <name val="Wingdings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u val="single"/>
      <sz val="10"/>
      <name val="Calibri"/>
      <family val="2"/>
    </font>
    <font>
      <b/>
      <sz val="10"/>
      <color indexed="8"/>
      <name val="Avenir LT Std 55 Roman"/>
      <family val="2"/>
    </font>
    <font>
      <sz val="10"/>
      <name val="Avenir LT Std 55 Roman"/>
      <family val="2"/>
    </font>
    <font>
      <sz val="18"/>
      <color indexed="8"/>
      <name val="Hand Of Sean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indexed="9"/>
      <name val="Calibri"/>
      <family val="2"/>
    </font>
    <font>
      <b/>
      <sz val="15"/>
      <color indexed="9"/>
      <name val="Calibri"/>
      <family val="2"/>
    </font>
    <font>
      <b/>
      <sz val="18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9"/>
      <color indexed="10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rgb="FFFF0000"/>
      <name val="Calibri"/>
      <family val="2"/>
    </font>
    <font>
      <b/>
      <sz val="9"/>
      <color rgb="FF23A200"/>
      <name val="Calibri"/>
      <family val="2"/>
    </font>
    <font>
      <b/>
      <sz val="9"/>
      <color rgb="FFFF3300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CECE"/>
        <bgColor indexed="64"/>
      </patternFill>
    </fill>
    <fill>
      <patternFill patternType="solid">
        <fgColor rgb="FFFB7D7D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rgb="FF81DDEF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BABE3"/>
        <bgColor indexed="64"/>
      </patternFill>
    </fill>
    <fill>
      <patternFill patternType="solid">
        <fgColor rgb="FFEBE1FF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E3ECD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EE7FE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D9D0F0"/>
        <bgColor indexed="64"/>
      </patternFill>
    </fill>
    <fill>
      <patternFill patternType="solid">
        <fgColor rgb="FFCDE8EF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56DCB"/>
        <bgColor indexed="64"/>
      </patternFill>
    </fill>
    <fill>
      <patternFill patternType="solid">
        <fgColor rgb="FFC8F0F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BBF7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EBA45"/>
        <bgColor indexed="64"/>
      </patternFill>
    </fill>
    <fill>
      <patternFill patternType="solid">
        <fgColor rgb="FFF186ED"/>
        <bgColor indexed="64"/>
      </patternFill>
    </fill>
    <fill>
      <patternFill patternType="solid">
        <fgColor rgb="FF37A3E5"/>
        <bgColor indexed="64"/>
      </patternFill>
    </fill>
    <fill>
      <patternFill patternType="solid">
        <fgColor rgb="FFFB6B72"/>
        <bgColor indexed="64"/>
      </patternFill>
    </fill>
    <fill>
      <patternFill patternType="solid">
        <fgColor rgb="FF75F58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38ADE5"/>
        <bgColor indexed="64"/>
      </patternFill>
    </fill>
    <fill>
      <patternFill patternType="solid">
        <fgColor rgb="FF85DB8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A6060"/>
        <bgColor indexed="64"/>
      </patternFill>
    </fill>
    <fill>
      <patternFill patternType="solid">
        <fgColor rgb="FF947BD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1CB7D6"/>
        <bgColor indexed="64"/>
      </patternFill>
    </fill>
    <fill>
      <patternFill patternType="solid">
        <fgColor rgb="FFB9D1ED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medium"/>
      <right style="medium"/>
      <top/>
      <bottom style="thick"/>
    </border>
    <border>
      <left style="thin">
        <color theme="0"/>
      </left>
      <right style="thin">
        <color theme="0"/>
      </right>
      <top style="thin"/>
      <bottom style="thin"/>
    </border>
    <border>
      <left/>
      <right style="thin">
        <color theme="0"/>
      </right>
      <top style="thin"/>
      <bottom style="thin"/>
    </border>
    <border>
      <left style="medium"/>
      <right style="thin">
        <color theme="0"/>
      </right>
      <top style="thick"/>
      <bottom style="thick"/>
    </border>
    <border>
      <left style="medium"/>
      <right style="medium"/>
      <top/>
      <bottom style="medium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double">
        <color rgb="FF3F3F3F"/>
      </bottom>
    </border>
    <border>
      <left/>
      <right/>
      <top style="medium"/>
      <bottom style="double">
        <color rgb="FF3F3F3F"/>
      </bottom>
    </border>
    <border>
      <left/>
      <right style="medium"/>
      <top style="medium"/>
      <bottom style="double">
        <color rgb="FF3F3F3F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9" fillId="2" borderId="1" applyNumberFormat="0" applyAlignment="0" applyProtection="0"/>
    <xf numFmtId="0" fontId="70" fillId="3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782">
    <xf numFmtId="0" fontId="0" fillId="0" borderId="0" xfId="0"/>
    <xf numFmtId="0" fontId="11" fillId="0" borderId="0" xfId="0" applyFont="1"/>
    <xf numFmtId="0" fontId="11" fillId="0" borderId="0" xfId="0" applyFont="1" applyFill="1"/>
    <xf numFmtId="165" fontId="11" fillId="0" borderId="3" xfId="0" applyNumberFormat="1" applyFont="1" applyBorder="1"/>
    <xf numFmtId="165" fontId="11" fillId="0" borderId="3" xfId="0" applyNumberFormat="1" applyFont="1" applyFill="1" applyBorder="1"/>
    <xf numFmtId="165" fontId="10" fillId="0" borderId="3" xfId="0" applyNumberFormat="1" applyFont="1" applyFill="1" applyBorder="1"/>
    <xf numFmtId="165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Fill="1" applyBorder="1"/>
    <xf numFmtId="166" fontId="13" fillId="4" borderId="4" xfId="16" applyNumberFormat="1" applyFont="1" applyFill="1" applyBorder="1"/>
    <xf numFmtId="166" fontId="13" fillId="4" borderId="4" xfId="0" applyNumberFormat="1" applyFont="1" applyFill="1" applyBorder="1"/>
    <xf numFmtId="0" fontId="17" fillId="4" borderId="5" xfId="0" applyFont="1" applyFill="1" applyBorder="1"/>
    <xf numFmtId="166" fontId="13" fillId="4" borderId="6" xfId="0" applyNumberFormat="1" applyFont="1" applyFill="1" applyBorder="1"/>
    <xf numFmtId="0" fontId="12" fillId="0" borderId="7" xfId="0" applyFont="1" applyBorder="1"/>
    <xf numFmtId="0" fontId="11" fillId="0" borderId="7" xfId="0" applyFont="1" applyBorder="1"/>
    <xf numFmtId="0" fontId="17" fillId="5" borderId="7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7" fillId="6" borderId="7" xfId="0" applyFont="1" applyFill="1" applyBorder="1"/>
    <xf numFmtId="0" fontId="18" fillId="0" borderId="8" xfId="0" applyFont="1" applyBorder="1"/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1" fillId="0" borderId="7" xfId="0" applyFont="1" applyFill="1" applyBorder="1"/>
    <xf numFmtId="0" fontId="10" fillId="0" borderId="7" xfId="0" applyFont="1" applyFill="1" applyBorder="1"/>
    <xf numFmtId="0" fontId="15" fillId="5" borderId="8" xfId="0" applyFont="1" applyFill="1" applyBorder="1"/>
    <xf numFmtId="0" fontId="14" fillId="5" borderId="9" xfId="0" applyFont="1" applyFill="1" applyBorder="1"/>
    <xf numFmtId="0" fontId="17" fillId="4" borderId="10" xfId="0" applyFont="1" applyFill="1" applyBorder="1" applyAlignment="1">
      <alignment horizontal="left"/>
    </xf>
    <xf numFmtId="0" fontId="17" fillId="4" borderId="11" xfId="0" applyFont="1" applyFill="1" applyBorder="1" applyAlignment="1">
      <alignment horizontal="left"/>
    </xf>
    <xf numFmtId="0" fontId="0" fillId="0" borderId="3" xfId="0" applyBorder="1"/>
    <xf numFmtId="0" fontId="18" fillId="0" borderId="3" xfId="0" applyFont="1" applyFill="1" applyBorder="1"/>
    <xf numFmtId="0" fontId="0" fillId="0" borderId="0" xfId="0" applyAlignment="1">
      <alignment horizontal="center" vertical="center"/>
    </xf>
    <xf numFmtId="0" fontId="0" fillId="0" borderId="7" xfId="0" applyFill="1" applyBorder="1"/>
    <xf numFmtId="0" fontId="0" fillId="0" borderId="12" xfId="0" applyBorder="1"/>
    <xf numFmtId="0" fontId="18" fillId="0" borderId="7" xfId="0" applyFont="1" applyFill="1" applyBorder="1"/>
    <xf numFmtId="0" fontId="11" fillId="0" borderId="0" xfId="0" applyFont="1" applyAlignment="1">
      <alignment horizontal="right"/>
    </xf>
    <xf numFmtId="9" fontId="11" fillId="0" borderId="0" xfId="15" applyFont="1" applyAlignment="1">
      <alignment horizontal="left"/>
    </xf>
    <xf numFmtId="166" fontId="4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ont="1"/>
    <xf numFmtId="0" fontId="0" fillId="0" borderId="3" xfId="0" applyFont="1" applyBorder="1"/>
    <xf numFmtId="0" fontId="0" fillId="7" borderId="0" xfId="0" applyFont="1" applyFill="1" applyBorder="1" applyAlignment="1">
      <alignment vertical="top" wrapText="1"/>
    </xf>
    <xf numFmtId="0" fontId="0" fillId="8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28" fillId="0" borderId="0" xfId="0" applyFont="1"/>
    <xf numFmtId="0" fontId="0" fillId="9" borderId="0" xfId="0" applyFill="1"/>
    <xf numFmtId="0" fontId="24" fillId="9" borderId="13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24" fillId="9" borderId="13" xfId="0" applyFont="1" applyFill="1" applyBorder="1" applyAlignment="1">
      <alignment wrapText="1"/>
    </xf>
    <xf numFmtId="0" fontId="24" fillId="9" borderId="13" xfId="0" applyFont="1" applyFill="1" applyBorder="1" applyAlignment="1">
      <alignment horizontal="left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15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left" vertical="center" wrapText="1" indent="1"/>
    </xf>
    <xf numFmtId="0" fontId="31" fillId="9" borderId="13" xfId="0" applyFont="1" applyFill="1" applyBorder="1" applyAlignment="1">
      <alignment wrapText="1"/>
    </xf>
    <xf numFmtId="0" fontId="31" fillId="9" borderId="15" xfId="0" applyFont="1" applyFill="1" applyBorder="1" applyAlignment="1">
      <alignment wrapText="1"/>
    </xf>
    <xf numFmtId="0" fontId="9" fillId="9" borderId="0" xfId="0" applyFont="1" applyFill="1"/>
    <xf numFmtId="0" fontId="31" fillId="9" borderId="16" xfId="0" applyFont="1" applyFill="1" applyBorder="1" applyAlignment="1">
      <alignment horizontal="center" vertical="center" wrapText="1"/>
    </xf>
    <xf numFmtId="0" fontId="25" fillId="10" borderId="17" xfId="0" applyFont="1" applyFill="1" applyBorder="1" applyAlignment="1">
      <alignment vertical="top" wrapText="1"/>
    </xf>
    <xf numFmtId="0" fontId="36" fillId="10" borderId="18" xfId="0" applyFont="1" applyFill="1" applyBorder="1" applyAlignment="1">
      <alignment vertical="center" wrapText="1"/>
    </xf>
    <xf numFmtId="0" fontId="25" fillId="10" borderId="19" xfId="0" applyFont="1" applyFill="1" applyBorder="1" applyAlignment="1">
      <alignment vertical="center" wrapText="1"/>
    </xf>
    <xf numFmtId="0" fontId="25" fillId="11" borderId="20" xfId="0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25" fillId="9" borderId="21" xfId="0" applyFont="1" applyFill="1" applyBorder="1" applyAlignment="1">
      <alignment vertical="center" wrapText="1"/>
    </xf>
    <xf numFmtId="0" fontId="9" fillId="9" borderId="21" xfId="0" applyFont="1" applyFill="1" applyBorder="1" applyAlignment="1">
      <alignment vertical="center" wrapText="1"/>
    </xf>
    <xf numFmtId="0" fontId="32" fillId="9" borderId="0" xfId="0" applyFont="1" applyFill="1" applyBorder="1"/>
    <xf numFmtId="0" fontId="32" fillId="9" borderId="0" xfId="0" applyFont="1" applyFill="1"/>
    <xf numFmtId="0" fontId="9" fillId="9" borderId="21" xfId="0" applyFont="1" applyFill="1" applyBorder="1" applyAlignment="1">
      <alignment vertical="top" wrapText="1"/>
    </xf>
    <xf numFmtId="0" fontId="29" fillId="12" borderId="20" xfId="0" applyFont="1" applyFill="1" applyBorder="1" applyAlignment="1">
      <alignment horizontal="center" vertical="center" wrapText="1"/>
    </xf>
    <xf numFmtId="0" fontId="29" fillId="12" borderId="15" xfId="0" applyFont="1" applyFill="1" applyBorder="1" applyAlignment="1">
      <alignment horizontal="center" vertical="center" wrapText="1"/>
    </xf>
    <xf numFmtId="0" fontId="25" fillId="13" borderId="20" xfId="0" applyFont="1" applyFill="1" applyBorder="1" applyAlignment="1">
      <alignment horizontal="center" vertical="center" wrapText="1"/>
    </xf>
    <xf numFmtId="0" fontId="25" fillId="13" borderId="15" xfId="0" applyFont="1" applyFill="1" applyBorder="1" applyAlignment="1">
      <alignment horizontal="center" vertical="center" wrapText="1"/>
    </xf>
    <xf numFmtId="0" fontId="29" fillId="14" borderId="17" xfId="0" applyFont="1" applyFill="1" applyBorder="1" applyAlignment="1">
      <alignment horizontal="center" vertical="center" wrapText="1"/>
    </xf>
    <xf numFmtId="0" fontId="29" fillId="14" borderId="15" xfId="0" applyFont="1" applyFill="1" applyBorder="1" applyAlignment="1">
      <alignment horizontal="center" vertical="center" wrapText="1"/>
    </xf>
    <xf numFmtId="0" fontId="25" fillId="15" borderId="20" xfId="0" applyFont="1" applyFill="1" applyBorder="1" applyAlignment="1">
      <alignment horizontal="center" vertical="center" wrapText="1"/>
    </xf>
    <xf numFmtId="0" fontId="25" fillId="15" borderId="15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25" fillId="16" borderId="15" xfId="0" applyFont="1" applyFill="1" applyBorder="1" applyAlignment="1">
      <alignment horizontal="center" vertical="center" wrapText="1"/>
    </xf>
    <xf numFmtId="0" fontId="25" fillId="17" borderId="17" xfId="0" applyFont="1" applyFill="1" applyBorder="1" applyAlignment="1">
      <alignment vertical="top" wrapText="1"/>
    </xf>
    <xf numFmtId="0" fontId="36" fillId="17" borderId="18" xfId="0" applyFont="1" applyFill="1" applyBorder="1" applyAlignment="1">
      <alignment vertical="center" wrapText="1"/>
    </xf>
    <xf numFmtId="0" fontId="25" fillId="17" borderId="19" xfId="0" applyFont="1" applyFill="1" applyBorder="1" applyAlignment="1">
      <alignment vertical="center" wrapText="1"/>
    </xf>
    <xf numFmtId="0" fontId="0" fillId="17" borderId="18" xfId="0" applyFill="1" applyBorder="1" applyAlignment="1">
      <alignment vertical="center" wrapText="1"/>
    </xf>
    <xf numFmtId="0" fontId="36" fillId="17" borderId="17" xfId="0" applyFont="1" applyFill="1" applyBorder="1" applyAlignment="1">
      <alignment vertical="center" wrapText="1"/>
    </xf>
    <xf numFmtId="0" fontId="36" fillId="17" borderId="22" xfId="0" applyFont="1" applyFill="1" applyBorder="1" applyAlignment="1">
      <alignment vertical="center" wrapText="1"/>
    </xf>
    <xf numFmtId="0" fontId="36" fillId="17" borderId="23" xfId="0" applyFont="1" applyFill="1" applyBorder="1" applyAlignment="1">
      <alignment vertical="center" wrapText="1"/>
    </xf>
    <xf numFmtId="0" fontId="36" fillId="17" borderId="16" xfId="0" applyFont="1" applyFill="1" applyBorder="1" applyAlignment="1">
      <alignment vertical="center" wrapText="1"/>
    </xf>
    <xf numFmtId="0" fontId="0" fillId="17" borderId="16" xfId="0" applyFill="1" applyBorder="1" applyAlignment="1">
      <alignment vertical="center" wrapText="1"/>
    </xf>
    <xf numFmtId="0" fontId="0" fillId="17" borderId="23" xfId="0" applyFill="1" applyBorder="1" applyAlignment="1">
      <alignment vertical="center" wrapText="1"/>
    </xf>
    <xf numFmtId="0" fontId="25" fillId="18" borderId="24" xfId="0" applyFont="1" applyFill="1" applyBorder="1" applyAlignment="1">
      <alignment vertical="center" wrapText="1"/>
    </xf>
    <xf numFmtId="0" fontId="36" fillId="18" borderId="17" xfId="0" applyFont="1" applyFill="1" applyBorder="1" applyAlignment="1">
      <alignment vertical="center" wrapText="1"/>
    </xf>
    <xf numFmtId="0" fontId="36" fillId="18" borderId="22" xfId="0" applyFont="1" applyFill="1" applyBorder="1" applyAlignment="1">
      <alignment vertical="center" wrapText="1"/>
    </xf>
    <xf numFmtId="0" fontId="25" fillId="18" borderId="19" xfId="0" applyFont="1" applyFill="1" applyBorder="1" applyAlignment="1">
      <alignment vertical="center" wrapText="1"/>
    </xf>
    <xf numFmtId="0" fontId="36" fillId="18" borderId="18" xfId="0" applyFont="1" applyFill="1" applyBorder="1" applyAlignment="1">
      <alignment vertical="center" wrapText="1"/>
    </xf>
    <xf numFmtId="0" fontId="36" fillId="18" borderId="19" xfId="0" applyFont="1" applyFill="1" applyBorder="1" applyAlignment="1">
      <alignment vertical="center" wrapText="1"/>
    </xf>
    <xf numFmtId="0" fontId="38" fillId="18" borderId="18" xfId="0" applyFont="1" applyFill="1" applyBorder="1" applyAlignment="1">
      <alignment vertical="center" wrapText="1"/>
    </xf>
    <xf numFmtId="0" fontId="25" fillId="18" borderId="23" xfId="0" applyFont="1" applyFill="1" applyBorder="1" applyAlignment="1">
      <alignment vertical="center" wrapText="1"/>
    </xf>
    <xf numFmtId="0" fontId="38" fillId="18" borderId="16" xfId="0" applyFont="1" applyFill="1" applyBorder="1" applyAlignment="1">
      <alignment vertical="center" wrapText="1"/>
    </xf>
    <xf numFmtId="0" fontId="39" fillId="18" borderId="23" xfId="20" applyFont="1" applyFill="1" applyBorder="1" applyAlignment="1" applyProtection="1">
      <alignment horizontal="center"/>
      <protection/>
    </xf>
    <xf numFmtId="0" fontId="36" fillId="18" borderId="16" xfId="0" applyFont="1" applyFill="1" applyBorder="1" applyAlignment="1">
      <alignment vertical="center" wrapText="1"/>
    </xf>
    <xf numFmtId="0" fontId="36" fillId="18" borderId="23" xfId="0" applyFont="1" applyFill="1" applyBorder="1" applyAlignment="1">
      <alignment vertical="center" wrapText="1"/>
    </xf>
    <xf numFmtId="0" fontId="0" fillId="18" borderId="18" xfId="0" applyFill="1" applyBorder="1" applyAlignment="1">
      <alignment vertical="center" wrapText="1"/>
    </xf>
    <xf numFmtId="0" fontId="0" fillId="18" borderId="16" xfId="0" applyFill="1" applyBorder="1" applyAlignment="1">
      <alignment vertical="center" wrapText="1"/>
    </xf>
    <xf numFmtId="0" fontId="25" fillId="18" borderId="17" xfId="0" applyFont="1" applyFill="1" applyBorder="1" applyAlignment="1">
      <alignment vertical="top" wrapText="1"/>
    </xf>
    <xf numFmtId="0" fontId="33" fillId="18" borderId="19" xfId="0" applyFont="1" applyFill="1" applyBorder="1" applyAlignment="1">
      <alignment vertical="center" wrapText="1"/>
    </xf>
    <xf numFmtId="0" fontId="36" fillId="18" borderId="19" xfId="0" applyFont="1" applyFill="1" applyBorder="1" applyAlignment="1">
      <alignment wrapText="1"/>
    </xf>
    <xf numFmtId="0" fontId="36" fillId="18" borderId="18" xfId="0" applyFont="1" applyFill="1" applyBorder="1" applyAlignment="1">
      <alignment wrapText="1"/>
    </xf>
    <xf numFmtId="0" fontId="25" fillId="18" borderId="17" xfId="0" applyFont="1" applyFill="1" applyBorder="1" applyAlignment="1">
      <alignment vertical="center" wrapText="1"/>
    </xf>
    <xf numFmtId="0" fontId="25" fillId="18" borderId="23" xfId="0" applyFont="1" applyFill="1" applyBorder="1" applyAlignment="1">
      <alignment vertical="center" wrapText="1"/>
    </xf>
    <xf numFmtId="0" fontId="25" fillId="19" borderId="24" xfId="0" applyFont="1" applyFill="1" applyBorder="1" applyAlignment="1">
      <alignment horizontal="left" vertical="center"/>
    </xf>
    <xf numFmtId="0" fontId="33" fillId="19" borderId="24" xfId="0" applyFont="1" applyFill="1" applyBorder="1" applyAlignment="1">
      <alignment horizontal="left" vertical="top" wrapText="1"/>
    </xf>
    <xf numFmtId="0" fontId="33" fillId="19" borderId="17" xfId="0" applyFont="1" applyFill="1" applyBorder="1" applyAlignment="1">
      <alignment horizontal="left" vertical="top" wrapText="1"/>
    </xf>
    <xf numFmtId="0" fontId="33" fillId="19" borderId="22" xfId="0" applyFont="1" applyFill="1" applyBorder="1" applyAlignment="1">
      <alignment horizontal="left" vertical="top" wrapText="1"/>
    </xf>
    <xf numFmtId="0" fontId="25" fillId="19" borderId="25" xfId="0" applyFont="1" applyFill="1" applyBorder="1" applyAlignment="1">
      <alignment horizontal="left" vertical="center"/>
    </xf>
    <xf numFmtId="0" fontId="33" fillId="19" borderId="20" xfId="0" applyFont="1" applyFill="1" applyBorder="1" applyAlignment="1">
      <alignment horizontal="left" vertical="top" wrapText="1"/>
    </xf>
    <xf numFmtId="0" fontId="33" fillId="19" borderId="20" xfId="0" applyFont="1" applyFill="1" applyBorder="1" applyAlignment="1">
      <alignment horizontal="left" vertical="top" wrapText="1"/>
    </xf>
    <xf numFmtId="0" fontId="33" fillId="19" borderId="15" xfId="0" applyFont="1" applyFill="1" applyBorder="1" applyAlignment="1">
      <alignment horizontal="left" vertical="top" wrapText="1"/>
    </xf>
    <xf numFmtId="0" fontId="25" fillId="19" borderId="26" xfId="0" applyFont="1" applyFill="1" applyBorder="1" applyAlignment="1">
      <alignment horizontal="left" vertical="center"/>
    </xf>
    <xf numFmtId="0" fontId="33" fillId="19" borderId="26" xfId="0" applyFont="1" applyFill="1" applyBorder="1" applyAlignment="1">
      <alignment horizontal="left" vertical="top" wrapText="1"/>
    </xf>
    <xf numFmtId="0" fontId="33" fillId="19" borderId="23" xfId="0" applyFont="1" applyFill="1" applyBorder="1" applyAlignment="1">
      <alignment horizontal="left" vertical="top" wrapText="1"/>
    </xf>
    <xf numFmtId="0" fontId="33" fillId="19" borderId="16" xfId="0" applyFont="1" applyFill="1" applyBorder="1" applyAlignment="1">
      <alignment horizontal="left" vertical="top" wrapText="1"/>
    </xf>
    <xf numFmtId="0" fontId="33" fillId="19" borderId="16" xfId="0" applyFont="1" applyFill="1" applyBorder="1" applyAlignment="1">
      <alignment horizontal="left" vertical="top" wrapText="1"/>
    </xf>
    <xf numFmtId="0" fontId="33" fillId="19" borderId="20" xfId="0" applyFont="1" applyFill="1" applyBorder="1" applyAlignment="1">
      <alignment horizontal="left" vertical="center" wrapText="1"/>
    </xf>
    <xf numFmtId="0" fontId="33" fillId="19" borderId="22" xfId="0" applyFont="1" applyFill="1" applyBorder="1" applyAlignment="1">
      <alignment horizontal="left" vertical="center" wrapText="1" indent="1"/>
    </xf>
    <xf numFmtId="0" fontId="25" fillId="19" borderId="20" xfId="0" applyFont="1" applyFill="1" applyBorder="1" applyAlignment="1">
      <alignment horizontal="left" vertical="center" wrapText="1"/>
    </xf>
    <xf numFmtId="0" fontId="33" fillId="19" borderId="20" xfId="0" applyFont="1" applyFill="1" applyBorder="1" applyAlignment="1">
      <alignment horizontal="left" vertical="center" wrapText="1" indent="1"/>
    </xf>
    <xf numFmtId="0" fontId="25" fillId="19" borderId="23" xfId="0" applyFont="1" applyFill="1" applyBorder="1" applyAlignment="1">
      <alignment horizontal="left" vertical="center"/>
    </xf>
    <xf numFmtId="0" fontId="33" fillId="19" borderId="26" xfId="0" applyFont="1" applyFill="1" applyBorder="1" applyAlignment="1">
      <alignment horizontal="left" vertical="top" wrapText="1"/>
    </xf>
    <xf numFmtId="0" fontId="33" fillId="19" borderId="16" xfId="0" applyFont="1" applyFill="1" applyBorder="1" applyAlignment="1">
      <alignment horizontal="left" vertical="center" wrapText="1" indent="1"/>
    </xf>
    <xf numFmtId="0" fontId="0" fillId="0" borderId="20" xfId="0" applyFont="1" applyBorder="1"/>
    <xf numFmtId="0" fontId="9" fillId="20" borderId="25" xfId="0" applyFont="1" applyFill="1" applyBorder="1" applyAlignment="1">
      <alignment horizontal="center"/>
    </xf>
    <xf numFmtId="0" fontId="9" fillId="20" borderId="26" xfId="0" applyFont="1" applyFill="1" applyBorder="1" applyAlignment="1">
      <alignment horizontal="center"/>
    </xf>
    <xf numFmtId="0" fontId="9" fillId="21" borderId="25" xfId="0" applyFont="1" applyFill="1" applyBorder="1" applyAlignment="1">
      <alignment horizontal="center" vertical="center" wrapText="1"/>
    </xf>
    <xf numFmtId="0" fontId="9" fillId="21" borderId="26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9" fillId="23" borderId="25" xfId="0" applyFont="1" applyFill="1" applyBorder="1" applyAlignment="1">
      <alignment horizontal="center" vertical="center" wrapText="1"/>
    </xf>
    <xf numFmtId="0" fontId="9" fillId="24" borderId="25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 wrapText="1"/>
    </xf>
    <xf numFmtId="0" fontId="9" fillId="25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/>
    </xf>
    <xf numFmtId="0" fontId="0" fillId="9" borderId="13" xfId="0" applyFont="1" applyFill="1" applyBorder="1"/>
    <xf numFmtId="0" fontId="0" fillId="9" borderId="0" xfId="0" applyFont="1" applyFill="1"/>
    <xf numFmtId="0" fontId="9" fillId="9" borderId="27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9" fillId="9" borderId="26" xfId="0" applyFont="1" applyFill="1" applyBorder="1" applyAlignment="1">
      <alignment horizontal="center" vertical="center" wrapText="1"/>
    </xf>
    <xf numFmtId="0" fontId="0" fillId="9" borderId="21" xfId="0" applyFont="1" applyFill="1" applyBorder="1"/>
    <xf numFmtId="0" fontId="42" fillId="9" borderId="27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4" xfId="0" applyFont="1" applyFill="1" applyBorder="1"/>
    <xf numFmtId="164" fontId="0" fillId="0" borderId="4" xfId="0" applyNumberFormat="1" applyFill="1" applyBorder="1"/>
    <xf numFmtId="166" fontId="4" fillId="26" borderId="13" xfId="0" applyNumberFormat="1" applyFont="1" applyFill="1" applyBorder="1" applyAlignment="1">
      <alignment horizontal="center" vertical="center"/>
    </xf>
    <xf numFmtId="0" fontId="0" fillId="26" borderId="13" xfId="0" applyFill="1" applyBorder="1"/>
    <xf numFmtId="0" fontId="4" fillId="0" borderId="28" xfId="0" applyFont="1" applyFill="1" applyBorder="1"/>
    <xf numFmtId="164" fontId="0" fillId="0" borderId="28" xfId="0" applyNumberFormat="1" applyFill="1" applyBorder="1"/>
    <xf numFmtId="164" fontId="21" fillId="26" borderId="25" xfId="0" applyNumberFormat="1" applyFont="1" applyFill="1" applyBorder="1"/>
    <xf numFmtId="0" fontId="22" fillId="26" borderId="13" xfId="0" applyFont="1" applyFill="1" applyBorder="1"/>
    <xf numFmtId="164" fontId="23" fillId="26" borderId="13" xfId="0" applyNumberFormat="1" applyFont="1" applyFill="1" applyBorder="1"/>
    <xf numFmtId="0" fontId="4" fillId="0" borderId="29" xfId="0" applyFont="1" applyFill="1" applyBorder="1"/>
    <xf numFmtId="164" fontId="0" fillId="0" borderId="29" xfId="0" applyNumberFormat="1" applyFill="1" applyBorder="1"/>
    <xf numFmtId="164" fontId="4" fillId="0" borderId="4" xfId="0" applyNumberFormat="1" applyFont="1" applyFill="1" applyBorder="1"/>
    <xf numFmtId="0" fontId="4" fillId="26" borderId="25" xfId="0" applyFont="1" applyFill="1" applyBorder="1"/>
    <xf numFmtId="0" fontId="22" fillId="26" borderId="13" xfId="0" applyFont="1" applyFill="1" applyBorder="1" applyAlignment="1">
      <alignment wrapText="1"/>
    </xf>
    <xf numFmtId="165" fontId="4" fillId="0" borderId="29" xfId="0" applyNumberFormat="1" applyFont="1" applyFill="1" applyBorder="1"/>
    <xf numFmtId="164" fontId="4" fillId="0" borderId="29" xfId="0" applyNumberFormat="1" applyFont="1" applyFill="1" applyBorder="1"/>
    <xf numFmtId="0" fontId="5" fillId="26" borderId="13" xfId="0" applyFont="1" applyFill="1" applyBorder="1"/>
    <xf numFmtId="164" fontId="0" fillId="26" borderId="13" xfId="0" applyNumberFormat="1" applyFill="1" applyBorder="1"/>
    <xf numFmtId="0" fontId="0" fillId="0" borderId="0" xfId="0" applyFont="1" applyAlignment="1">
      <alignment horizontal="left"/>
    </xf>
    <xf numFmtId="164" fontId="0" fillId="27" borderId="4" xfId="0" applyNumberFormat="1" applyFill="1" applyBorder="1"/>
    <xf numFmtId="164" fontId="0" fillId="27" borderId="29" xfId="0" applyNumberFormat="1" applyFill="1" applyBorder="1"/>
    <xf numFmtId="164" fontId="0" fillId="27" borderId="28" xfId="0" applyNumberFormat="1" applyFill="1" applyBorder="1"/>
    <xf numFmtId="164" fontId="4" fillId="27" borderId="29" xfId="0" applyNumberFormat="1" applyFont="1" applyFill="1" applyBorder="1"/>
    <xf numFmtId="0" fontId="0" fillId="28" borderId="13" xfId="0" applyFill="1" applyBorder="1"/>
    <xf numFmtId="0" fontId="43" fillId="9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8" fillId="9" borderId="0" xfId="0" applyFont="1" applyFill="1" applyBorder="1"/>
    <xf numFmtId="0" fontId="0" fillId="9" borderId="0" xfId="0" applyFill="1" applyAlignment="1">
      <alignment vertical="top" wrapText="1"/>
    </xf>
    <xf numFmtId="0" fontId="36" fillId="29" borderId="22" xfId="0" applyFont="1" applyFill="1" applyBorder="1" applyAlignment="1">
      <alignment vertical="top" wrapText="1"/>
    </xf>
    <xf numFmtId="0" fontId="36" fillId="29" borderId="17" xfId="0" applyFont="1" applyFill="1" applyBorder="1" applyAlignment="1">
      <alignment vertical="top" wrapText="1"/>
    </xf>
    <xf numFmtId="0" fontId="36" fillId="29" borderId="19" xfId="0" applyFont="1" applyFill="1" applyBorder="1" applyAlignment="1">
      <alignment vertical="top" wrapText="1"/>
    </xf>
    <xf numFmtId="0" fontId="36" fillId="29" borderId="19" xfId="0" applyFont="1" applyFill="1" applyBorder="1" applyAlignment="1">
      <alignment horizontal="left" vertical="top" wrapText="1"/>
    </xf>
    <xf numFmtId="0" fontId="36" fillId="30" borderId="20" xfId="0" applyFont="1" applyFill="1" applyBorder="1" applyAlignment="1">
      <alignment vertical="top" wrapText="1"/>
    </xf>
    <xf numFmtId="0" fontId="36" fillId="30" borderId="15" xfId="0" applyFont="1" applyFill="1" applyBorder="1" applyAlignment="1">
      <alignment vertical="top" wrapText="1"/>
    </xf>
    <xf numFmtId="0" fontId="0" fillId="30" borderId="15" xfId="0" applyFill="1" applyBorder="1" applyAlignment="1">
      <alignment vertical="top" wrapText="1"/>
    </xf>
    <xf numFmtId="0" fontId="36" fillId="30" borderId="19" xfId="0" applyFont="1" applyFill="1" applyBorder="1" applyAlignment="1">
      <alignment vertical="top" wrapText="1"/>
    </xf>
    <xf numFmtId="0" fontId="36" fillId="30" borderId="18" xfId="0" applyFont="1" applyFill="1" applyBorder="1" applyAlignment="1">
      <alignment vertical="top" wrapText="1"/>
    </xf>
    <xf numFmtId="0" fontId="0" fillId="30" borderId="23" xfId="0" applyFill="1" applyBorder="1" applyAlignment="1">
      <alignment vertical="top" wrapText="1"/>
    </xf>
    <xf numFmtId="0" fontId="0" fillId="30" borderId="16" xfId="0" applyFill="1" applyBorder="1" applyAlignment="1">
      <alignment vertical="top" wrapText="1"/>
    </xf>
    <xf numFmtId="0" fontId="36" fillId="30" borderId="16" xfId="0" applyFont="1" applyFill="1" applyBorder="1" applyAlignment="1">
      <alignment vertical="top" wrapText="1"/>
    </xf>
    <xf numFmtId="0" fontId="0" fillId="30" borderId="18" xfId="0" applyFill="1" applyBorder="1" applyAlignment="1">
      <alignment vertical="top" wrapText="1"/>
    </xf>
    <xf numFmtId="0" fontId="36" fillId="30" borderId="23" xfId="0" applyFont="1" applyFill="1" applyBorder="1" applyAlignment="1">
      <alignment vertical="top" wrapText="1"/>
    </xf>
    <xf numFmtId="0" fontId="36" fillId="29" borderId="18" xfId="0" applyFont="1" applyFill="1" applyBorder="1" applyAlignment="1">
      <alignment vertical="top" wrapText="1"/>
    </xf>
    <xf numFmtId="0" fontId="0" fillId="29" borderId="18" xfId="0" applyFill="1" applyBorder="1" applyAlignment="1">
      <alignment vertical="top" wrapText="1"/>
    </xf>
    <xf numFmtId="0" fontId="36" fillId="29" borderId="23" xfId="0" applyFont="1" applyFill="1" applyBorder="1" applyAlignment="1">
      <alignment vertical="top" wrapText="1"/>
    </xf>
    <xf numFmtId="0" fontId="36" fillId="29" borderId="16" xfId="0" applyFont="1" applyFill="1" applyBorder="1" applyAlignment="1">
      <alignment vertical="top" wrapText="1"/>
    </xf>
    <xf numFmtId="0" fontId="0" fillId="29" borderId="16" xfId="0" applyFill="1" applyBorder="1" applyAlignment="1">
      <alignment vertical="top" wrapText="1"/>
    </xf>
    <xf numFmtId="0" fontId="0" fillId="29" borderId="23" xfId="0" applyFill="1" applyBorder="1" applyAlignment="1">
      <alignment vertical="top" wrapText="1"/>
    </xf>
    <xf numFmtId="0" fontId="25" fillId="30" borderId="23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left" vertical="center"/>
    </xf>
    <xf numFmtId="0" fontId="48" fillId="9" borderId="14" xfId="0" applyFont="1" applyFill="1" applyBorder="1" applyAlignment="1">
      <alignment horizontal="left" vertical="center" wrapText="1"/>
    </xf>
    <xf numFmtId="0" fontId="48" fillId="9" borderId="21" xfId="0" applyFont="1" applyFill="1" applyBorder="1" applyAlignment="1">
      <alignment horizontal="left" vertical="center" wrapText="1"/>
    </xf>
    <xf numFmtId="0" fontId="48" fillId="9" borderId="0" xfId="0" applyFont="1" applyFill="1" applyBorder="1" applyAlignment="1">
      <alignment horizontal="left" vertical="center" wrapText="1"/>
    </xf>
    <xf numFmtId="0" fontId="52" fillId="8" borderId="0" xfId="0" applyFont="1" applyFill="1" applyBorder="1" applyAlignment="1">
      <alignment horizontal="center" vertical="center" wrapText="1"/>
    </xf>
    <xf numFmtId="0" fontId="45" fillId="20" borderId="15" xfId="0" applyFont="1" applyFill="1" applyBorder="1" applyAlignment="1">
      <alignment horizontal="left" vertical="center"/>
    </xf>
    <xf numFmtId="0" fontId="45" fillId="20" borderId="16" xfId="0" applyFont="1" applyFill="1" applyBorder="1" applyAlignment="1">
      <alignment horizontal="left" vertical="center"/>
    </xf>
    <xf numFmtId="0" fontId="45" fillId="20" borderId="16" xfId="0" applyFont="1" applyFill="1" applyBorder="1" applyAlignment="1">
      <alignment horizontal="left" vertical="center" wrapText="1"/>
    </xf>
    <xf numFmtId="0" fontId="54" fillId="21" borderId="15" xfId="0" applyFont="1" applyFill="1" applyBorder="1" applyAlignment="1">
      <alignment horizontal="left" vertical="center" wrapText="1"/>
    </xf>
    <xf numFmtId="0" fontId="54" fillId="21" borderId="16" xfId="0" applyFont="1" applyFill="1" applyBorder="1" applyAlignment="1">
      <alignment horizontal="left" vertical="center" wrapText="1"/>
    </xf>
    <xf numFmtId="0" fontId="54" fillId="22" borderId="13" xfId="0" applyFont="1" applyFill="1" applyBorder="1" applyAlignment="1">
      <alignment horizontal="left" vertical="center" wrapText="1"/>
    </xf>
    <xf numFmtId="0" fontId="54" fillId="23" borderId="15" xfId="0" applyFont="1" applyFill="1" applyBorder="1" applyAlignment="1">
      <alignment horizontal="left" vertical="center" wrapText="1"/>
    </xf>
    <xf numFmtId="0" fontId="54" fillId="25" borderId="15" xfId="0" applyFont="1" applyFill="1" applyBorder="1" applyAlignment="1">
      <alignment horizontal="left" vertical="center" wrapText="1"/>
    </xf>
    <xf numFmtId="0" fontId="54" fillId="24" borderId="15" xfId="0" applyFont="1" applyFill="1" applyBorder="1" applyAlignment="1">
      <alignment horizontal="left" vertical="center" wrapText="1"/>
    </xf>
    <xf numFmtId="0" fontId="28" fillId="0" borderId="20" xfId="0" applyFont="1" applyBorder="1"/>
    <xf numFmtId="6" fontId="28" fillId="0" borderId="20" xfId="0" applyNumberFormat="1" applyFont="1" applyBorder="1"/>
    <xf numFmtId="6" fontId="28" fillId="0" borderId="20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9" fontId="6" fillId="31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vertical="top"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32" borderId="7" xfId="0" applyFont="1" applyFill="1" applyBorder="1"/>
    <xf numFmtId="0" fontId="0" fillId="32" borderId="3" xfId="0" applyFill="1" applyBorder="1"/>
    <xf numFmtId="165" fontId="0" fillId="32" borderId="3" xfId="0" applyNumberFormat="1" applyFill="1" applyBorder="1"/>
    <xf numFmtId="0" fontId="0" fillId="32" borderId="12" xfId="0" applyFill="1" applyBorder="1"/>
    <xf numFmtId="0" fontId="18" fillId="32" borderId="8" xfId="0" applyFont="1" applyFill="1" applyBorder="1"/>
    <xf numFmtId="0" fontId="18" fillId="32" borderId="9" xfId="0" applyFont="1" applyFill="1" applyBorder="1"/>
    <xf numFmtId="0" fontId="19" fillId="33" borderId="7" xfId="0" applyFont="1" applyFill="1" applyBorder="1" applyAlignment="1">
      <alignment horizontal="center" vertical="center"/>
    </xf>
    <xf numFmtId="0" fontId="19" fillId="33" borderId="3" xfId="0" applyFont="1" applyFill="1" applyBorder="1" applyAlignment="1">
      <alignment horizontal="center" vertical="center"/>
    </xf>
    <xf numFmtId="166" fontId="57" fillId="33" borderId="4" xfId="16" applyNumberFormat="1" applyFont="1" applyFill="1" applyBorder="1" applyAlignment="1">
      <alignment horizontal="center"/>
    </xf>
    <xf numFmtId="166" fontId="57" fillId="33" borderId="4" xfId="0" applyNumberFormat="1" applyFont="1" applyFill="1" applyBorder="1" applyAlignment="1">
      <alignment horizontal="center"/>
    </xf>
    <xf numFmtId="166" fontId="57" fillId="33" borderId="6" xfId="0" applyNumberFormat="1" applyFont="1" applyFill="1" applyBorder="1" applyAlignment="1">
      <alignment horizontal="center"/>
    </xf>
    <xf numFmtId="0" fontId="0" fillId="9" borderId="7" xfId="0" applyFill="1" applyBorder="1"/>
    <xf numFmtId="0" fontId="11" fillId="9" borderId="3" xfId="0" applyFont="1" applyFill="1" applyBorder="1"/>
    <xf numFmtId="0" fontId="18" fillId="9" borderId="7" xfId="0" applyFont="1" applyFill="1" applyBorder="1"/>
    <xf numFmtId="0" fontId="18" fillId="9" borderId="3" xfId="0" applyFont="1" applyFill="1" applyBorder="1"/>
    <xf numFmtId="166" fontId="4" fillId="0" borderId="14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47" fillId="0" borderId="30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35" borderId="33" xfId="0" applyFont="1" applyFill="1" applyBorder="1" applyAlignment="1">
      <alignment horizontal="center" vertical="center"/>
    </xf>
    <xf numFmtId="0" fontId="58" fillId="35" borderId="34" xfId="0" applyFont="1" applyFill="1" applyBorder="1" applyAlignment="1">
      <alignment horizontal="left" vertical="center" wrapText="1"/>
    </xf>
    <xf numFmtId="0" fontId="60" fillId="7" borderId="23" xfId="0" applyFont="1" applyFill="1" applyBorder="1" applyAlignment="1">
      <alignment horizontal="left" vertical="center" wrapText="1"/>
    </xf>
    <xf numFmtId="0" fontId="60" fillId="7" borderId="31" xfId="0" applyFont="1" applyFill="1" applyBorder="1" applyAlignment="1">
      <alignment horizontal="left" vertical="center" wrapText="1"/>
    </xf>
    <xf numFmtId="0" fontId="52" fillId="8" borderId="23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left" vertical="center" wrapText="1"/>
    </xf>
    <xf numFmtId="0" fontId="59" fillId="34" borderId="31" xfId="0" applyFont="1" applyFill="1" applyBorder="1" applyAlignment="1">
      <alignment horizontal="left" vertical="center" wrapText="1"/>
    </xf>
    <xf numFmtId="0" fontId="59" fillId="34" borderId="35" xfId="0" applyFont="1" applyFill="1" applyBorder="1" applyAlignment="1">
      <alignment horizontal="left" vertical="center" wrapText="1"/>
    </xf>
    <xf numFmtId="0" fontId="2" fillId="0" borderId="28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wrapText="1"/>
    </xf>
    <xf numFmtId="1" fontId="63" fillId="0" borderId="0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Fill="1" applyBorder="1" applyAlignment="1" applyProtection="1">
      <alignment vertical="top" wrapText="1"/>
      <protection/>
    </xf>
    <xf numFmtId="44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" fontId="64" fillId="0" borderId="0" xfId="0" applyNumberFormat="1" applyFont="1" applyBorder="1" applyAlignment="1">
      <alignment vertical="top" wrapText="1"/>
    </xf>
    <xf numFmtId="0" fontId="0" fillId="36" borderId="36" xfId="0" applyFill="1" applyBorder="1"/>
    <xf numFmtId="0" fontId="0" fillId="4" borderId="36" xfId="0" applyFill="1" applyBorder="1"/>
    <xf numFmtId="164" fontId="6" fillId="4" borderId="36" xfId="0" applyNumberFormat="1" applyFont="1" applyFill="1" applyBorder="1" applyAlignment="1" applyProtection="1">
      <alignment vertical="center"/>
      <protection/>
    </xf>
    <xf numFmtId="164" fontId="6" fillId="4" borderId="37" xfId="0" applyNumberFormat="1" applyFont="1" applyFill="1" applyBorder="1" applyAlignment="1" applyProtection="1">
      <alignment vertical="center"/>
      <protection/>
    </xf>
    <xf numFmtId="164" fontId="6" fillId="36" borderId="36" xfId="0" applyNumberFormat="1" applyFont="1" applyFill="1" applyBorder="1" applyAlignment="1" applyProtection="1">
      <alignment vertical="center"/>
      <protection/>
    </xf>
    <xf numFmtId="164" fontId="6" fillId="36" borderId="37" xfId="0" applyNumberFormat="1" applyFont="1" applyFill="1" applyBorder="1" applyAlignment="1" applyProtection="1">
      <alignment vertical="center"/>
      <protection/>
    </xf>
    <xf numFmtId="0" fontId="6" fillId="37" borderId="37" xfId="0" applyNumberFormat="1" applyFont="1" applyFill="1" applyBorder="1" applyAlignment="1" applyProtection="1">
      <alignment vertical="center"/>
      <protection/>
    </xf>
    <xf numFmtId="0" fontId="6" fillId="37" borderId="36" xfId="0" applyNumberFormat="1" applyFont="1" applyFill="1" applyBorder="1" applyAlignment="1" applyProtection="1">
      <alignment vertical="center"/>
      <protection/>
    </xf>
    <xf numFmtId="0" fontId="0" fillId="37" borderId="36" xfId="0" applyFill="1" applyBorder="1"/>
    <xf numFmtId="0" fontId="56" fillId="38" borderId="37" xfId="0" applyNumberFormat="1" applyFont="1" applyFill="1" applyBorder="1" applyAlignment="1" applyProtection="1">
      <alignment/>
      <protection/>
    </xf>
    <xf numFmtId="0" fontId="56" fillId="38" borderId="36" xfId="0" applyNumberFormat="1" applyFont="1" applyFill="1" applyBorder="1" applyAlignment="1" applyProtection="1">
      <alignment/>
      <protection/>
    </xf>
    <xf numFmtId="0" fontId="0" fillId="38" borderId="36" xfId="0" applyFill="1" applyBorder="1"/>
    <xf numFmtId="1" fontId="65" fillId="39" borderId="37" xfId="0" applyNumberFormat="1" applyFont="1" applyFill="1" applyBorder="1" applyAlignment="1" applyProtection="1">
      <alignment horizontal="center" vertical="top"/>
      <protection/>
    </xf>
    <xf numFmtId="1" fontId="6" fillId="8" borderId="38" xfId="0" applyNumberFormat="1" applyFont="1" applyFill="1" applyBorder="1" applyAlignment="1" applyProtection="1">
      <alignment vertical="center"/>
      <protection/>
    </xf>
    <xf numFmtId="1" fontId="6" fillId="8" borderId="37" xfId="0" applyNumberFormat="1" applyFont="1" applyFill="1" applyBorder="1" applyAlignment="1" applyProtection="1">
      <alignment vertical="center"/>
      <protection/>
    </xf>
    <xf numFmtId="1" fontId="6" fillId="8" borderId="36" xfId="0" applyNumberFormat="1" applyFont="1" applyFill="1" applyBorder="1" applyAlignment="1" applyProtection="1">
      <alignment vertical="center"/>
      <protection/>
    </xf>
    <xf numFmtId="1" fontId="6" fillId="8" borderId="11" xfId="0" applyNumberFormat="1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vertical="top" wrapText="1"/>
      <protection/>
    </xf>
    <xf numFmtId="164" fontId="5" fillId="8" borderId="3" xfId="0" applyNumberFormat="1" applyFont="1" applyFill="1" applyBorder="1" applyAlignment="1" applyProtection="1">
      <alignment vertical="top" wrapText="1"/>
      <protection/>
    </xf>
    <xf numFmtId="1" fontId="5" fillId="8" borderId="3" xfId="0" applyNumberFormat="1" applyFont="1" applyFill="1" applyBorder="1" applyAlignment="1" applyProtection="1">
      <alignment vertical="top" wrapText="1"/>
      <protection/>
    </xf>
    <xf numFmtId="1" fontId="5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2" fontId="5" fillId="0" borderId="3" xfId="0" applyNumberFormat="1" applyFont="1" applyFill="1" applyBorder="1" applyAlignment="1" applyProtection="1">
      <alignment vertical="top" wrapText="1"/>
      <protection/>
    </xf>
    <xf numFmtId="1" fontId="65" fillId="39" borderId="3" xfId="0" applyNumberFormat="1" applyFont="1" applyFill="1" applyBorder="1" applyAlignment="1" applyProtection="1">
      <alignment vertical="top" wrapText="1"/>
      <protection/>
    </xf>
    <xf numFmtId="9" fontId="6" fillId="40" borderId="37" xfId="0" applyNumberFormat="1" applyFont="1" applyFill="1" applyBorder="1" applyAlignment="1" applyProtection="1">
      <alignment vertical="top" wrapText="1"/>
      <protection/>
    </xf>
    <xf numFmtId="9" fontId="6" fillId="40" borderId="3" xfId="0" applyNumberFormat="1" applyFont="1" applyFill="1" applyBorder="1" applyAlignment="1" applyProtection="1">
      <alignment vertical="top" wrapText="1"/>
      <protection/>
    </xf>
    <xf numFmtId="9" fontId="2" fillId="40" borderId="0" xfId="0" applyNumberFormat="1" applyFont="1" applyFill="1" applyBorder="1" applyAlignment="1" applyProtection="1">
      <alignment vertical="top" wrapText="1"/>
      <protection/>
    </xf>
    <xf numFmtId="0" fontId="0" fillId="40" borderId="0" xfId="0" applyFill="1" applyBorder="1"/>
    <xf numFmtId="9" fontId="6" fillId="26" borderId="37" xfId="0" applyNumberFormat="1" applyFont="1" applyFill="1" applyBorder="1" applyAlignment="1" applyProtection="1">
      <alignment vertical="top" wrapText="1"/>
      <protection/>
    </xf>
    <xf numFmtId="9" fontId="2" fillId="26" borderId="0" xfId="0" applyNumberFormat="1" applyFont="1" applyFill="1" applyBorder="1" applyAlignment="1" applyProtection="1">
      <alignment vertical="top" wrapText="1"/>
      <protection/>
    </xf>
    <xf numFmtId="0" fontId="0" fillId="26" borderId="0" xfId="0" applyFill="1" applyBorder="1"/>
    <xf numFmtId="0" fontId="2" fillId="9" borderId="0" xfId="0" applyNumberFormat="1" applyFont="1" applyFill="1" applyBorder="1" applyAlignment="1" applyProtection="1">
      <alignment/>
      <protection/>
    </xf>
    <xf numFmtId="9" fontId="5" fillId="9" borderId="0" xfId="0" applyNumberFormat="1" applyFont="1" applyFill="1" applyBorder="1" applyAlignment="1" applyProtection="1">
      <alignment/>
      <protection/>
    </xf>
    <xf numFmtId="9" fontId="6" fillId="41" borderId="37" xfId="0" applyNumberFormat="1" applyFont="1" applyFill="1" applyBorder="1" applyAlignment="1" applyProtection="1">
      <alignment vertical="top" wrapText="1"/>
      <protection/>
    </xf>
    <xf numFmtId="9" fontId="2" fillId="41" borderId="0" xfId="0" applyNumberFormat="1" applyFont="1" applyFill="1" applyBorder="1" applyAlignment="1" applyProtection="1">
      <alignment vertical="top" wrapText="1"/>
      <protection/>
    </xf>
    <xf numFmtId="0" fontId="0" fillId="41" borderId="0" xfId="0" applyFill="1" applyBorder="1"/>
    <xf numFmtId="9" fontId="6" fillId="9" borderId="0" xfId="0" applyNumberFormat="1" applyFont="1" applyFill="1" applyBorder="1" applyAlignment="1" applyProtection="1">
      <alignment/>
      <protection/>
    </xf>
    <xf numFmtId="9" fontId="6" fillId="42" borderId="3" xfId="0" applyNumberFormat="1" applyFont="1" applyFill="1" applyBorder="1" applyAlignment="1" applyProtection="1">
      <alignment vertical="top" wrapText="1"/>
      <protection/>
    </xf>
    <xf numFmtId="9" fontId="2" fillId="42" borderId="0" xfId="0" applyNumberFormat="1" applyFont="1" applyFill="1" applyBorder="1" applyAlignment="1" applyProtection="1">
      <alignment vertical="top" wrapText="1"/>
      <protection/>
    </xf>
    <xf numFmtId="0" fontId="0" fillId="42" borderId="0" xfId="0" applyFill="1" applyBorder="1"/>
    <xf numFmtId="1" fontId="6" fillId="8" borderId="37" xfId="0" applyNumberFormat="1" applyFont="1" applyFill="1" applyBorder="1" applyAlignment="1" applyProtection="1">
      <alignment vertical="center" wrapText="1"/>
      <protection/>
    </xf>
    <xf numFmtId="1" fontId="6" fillId="8" borderId="36" xfId="0" applyNumberFormat="1" applyFont="1" applyFill="1" applyBorder="1" applyAlignment="1" applyProtection="1">
      <alignment vertical="center" wrapText="1"/>
      <protection/>
    </xf>
    <xf numFmtId="1" fontId="6" fillId="8" borderId="11" xfId="0" applyNumberFormat="1" applyFont="1" applyFill="1" applyBorder="1" applyAlignment="1" applyProtection="1">
      <alignment vertical="center" wrapText="1"/>
      <protection/>
    </xf>
    <xf numFmtId="9" fontId="6" fillId="8" borderId="37" xfId="0" applyNumberFormat="1" applyFont="1" applyFill="1" applyBorder="1" applyAlignment="1" applyProtection="1">
      <alignment vertical="center"/>
      <protection/>
    </xf>
    <xf numFmtId="9" fontId="6" fillId="8" borderId="36" xfId="0" applyNumberFormat="1" applyFont="1" applyFill="1" applyBorder="1" applyAlignment="1" applyProtection="1">
      <alignment vertical="center"/>
      <protection/>
    </xf>
    <xf numFmtId="9" fontId="6" fillId="8" borderId="11" xfId="0" applyNumberFormat="1" applyFont="1" applyFill="1" applyBorder="1" applyAlignment="1" applyProtection="1">
      <alignment vertical="center"/>
      <protection/>
    </xf>
    <xf numFmtId="9" fontId="5" fillId="8" borderId="3" xfId="0" applyNumberFormat="1" applyFont="1" applyFill="1" applyBorder="1" applyAlignment="1" applyProtection="1">
      <alignment vertical="top" wrapText="1"/>
      <protection/>
    </xf>
    <xf numFmtId="9" fontId="2" fillId="43" borderId="0" xfId="0" applyNumberFormat="1" applyFont="1" applyFill="1" applyBorder="1" applyAlignment="1" applyProtection="1">
      <alignment vertical="top" wrapText="1"/>
      <protection/>
    </xf>
    <xf numFmtId="0" fontId="0" fillId="43" borderId="0" xfId="0" applyFill="1" applyBorder="1"/>
    <xf numFmtId="9" fontId="6" fillId="43" borderId="29" xfId="0" applyNumberFormat="1" applyFont="1" applyFill="1" applyBorder="1" applyAlignment="1" applyProtection="1">
      <alignment vertical="top" wrapText="1"/>
      <protection/>
    </xf>
    <xf numFmtId="1" fontId="6" fillId="8" borderId="39" xfId="0" applyNumberFormat="1" applyFont="1" applyFill="1" applyBorder="1" applyAlignment="1" applyProtection="1">
      <alignment vertical="center"/>
      <protection/>
    </xf>
    <xf numFmtId="1" fontId="6" fillId="8" borderId="40" xfId="0" applyNumberFormat="1" applyFont="1" applyFill="1" applyBorder="1" applyAlignment="1" applyProtection="1">
      <alignment vertical="center"/>
      <protection/>
    </xf>
    <xf numFmtId="1" fontId="20" fillId="0" borderId="3" xfId="0" applyNumberFormat="1" applyFont="1" applyFill="1" applyBorder="1" applyAlignment="1" applyProtection="1">
      <alignment vertical="top" wrapText="1"/>
      <protection/>
    </xf>
    <xf numFmtId="9" fontId="6" fillId="44" borderId="3" xfId="0" applyNumberFormat="1" applyFont="1" applyFill="1" applyBorder="1" applyAlignment="1" applyProtection="1">
      <alignment vertical="top" wrapText="1"/>
      <protection/>
    </xf>
    <xf numFmtId="9" fontId="2" fillId="44" borderId="0" xfId="0" applyNumberFormat="1" applyFont="1" applyFill="1" applyBorder="1" applyAlignment="1" applyProtection="1">
      <alignment vertical="top" wrapText="1"/>
      <protection/>
    </xf>
    <xf numFmtId="0" fontId="0" fillId="44" borderId="0" xfId="0" applyFill="1" applyBorder="1"/>
    <xf numFmtId="9" fontId="6" fillId="45" borderId="3" xfId="0" applyNumberFormat="1" applyFont="1" applyFill="1" applyBorder="1" applyAlignment="1" applyProtection="1">
      <alignment vertical="top" wrapText="1"/>
      <protection/>
    </xf>
    <xf numFmtId="9" fontId="2" fillId="45" borderId="0" xfId="0" applyNumberFormat="1" applyFont="1" applyFill="1" applyBorder="1" applyAlignment="1" applyProtection="1">
      <alignment vertical="top" wrapText="1"/>
      <protection/>
    </xf>
    <xf numFmtId="0" fontId="0" fillId="45" borderId="0" xfId="0" applyFill="1" applyBorder="1"/>
    <xf numFmtId="9" fontId="6" fillId="46" borderId="3" xfId="0" applyNumberFormat="1" applyFont="1" applyFill="1" applyBorder="1" applyAlignment="1" applyProtection="1">
      <alignment vertical="top" wrapText="1"/>
      <protection/>
    </xf>
    <xf numFmtId="9" fontId="2" fillId="46" borderId="0" xfId="0" applyNumberFormat="1" applyFont="1" applyFill="1" applyBorder="1" applyAlignment="1" applyProtection="1">
      <alignment vertical="top" wrapText="1"/>
      <protection/>
    </xf>
    <xf numFmtId="0" fontId="0" fillId="46" borderId="0" xfId="0" applyFill="1" applyBorder="1"/>
    <xf numFmtId="0" fontId="0" fillId="0" borderId="36" xfId="0" applyBorder="1"/>
    <xf numFmtId="0" fontId="0" fillId="0" borderId="38" xfId="0" applyBorder="1"/>
    <xf numFmtId="1" fontId="20" fillId="0" borderId="41" xfId="0" applyNumberFormat="1" applyFont="1" applyFill="1" applyBorder="1" applyAlignment="1" applyProtection="1">
      <alignment vertical="center" wrapText="1"/>
      <protection/>
    </xf>
    <xf numFmtId="0" fontId="0" fillId="0" borderId="41" xfId="0" applyBorder="1"/>
    <xf numFmtId="1" fontId="6" fillId="8" borderId="38" xfId="0" applyNumberFormat="1" applyFont="1" applyFill="1" applyBorder="1" applyAlignment="1" applyProtection="1">
      <alignment vertical="center" wrapText="1"/>
      <protection/>
    </xf>
    <xf numFmtId="1" fontId="20" fillId="0" borderId="41" xfId="0" applyNumberFormat="1" applyFont="1" applyFill="1" applyBorder="1" applyAlignment="1" applyProtection="1">
      <alignment wrapText="1"/>
      <protection/>
    </xf>
    <xf numFmtId="0" fontId="2" fillId="0" borderId="40" xfId="0" applyNumberFormat="1" applyFont="1" applyFill="1" applyBorder="1" applyAlignment="1" applyProtection="1">
      <alignment/>
      <protection/>
    </xf>
    <xf numFmtId="0" fontId="2" fillId="0" borderId="42" xfId="0" applyNumberFormat="1" applyFont="1" applyFill="1" applyBorder="1" applyAlignment="1" applyProtection="1">
      <alignment/>
      <protection/>
    </xf>
    <xf numFmtId="164" fontId="6" fillId="8" borderId="36" xfId="0" applyNumberFormat="1" applyFont="1" applyFill="1" applyBorder="1" applyAlignment="1" applyProtection="1">
      <alignment vertical="center"/>
      <protection/>
    </xf>
    <xf numFmtId="164" fontId="6" fillId="8" borderId="37" xfId="0" applyNumberFormat="1" applyFont="1" applyFill="1" applyBorder="1" applyAlignment="1" applyProtection="1">
      <alignment vertical="center"/>
      <protection/>
    </xf>
    <xf numFmtId="165" fontId="6" fillId="8" borderId="36" xfId="0" applyNumberFormat="1" applyFont="1" applyFill="1" applyBorder="1" applyAlignment="1" applyProtection="1">
      <alignment vertical="center"/>
      <protection/>
    </xf>
    <xf numFmtId="165" fontId="6" fillId="8" borderId="37" xfId="0" applyNumberFormat="1" applyFont="1" applyFill="1" applyBorder="1" applyAlignment="1" applyProtection="1">
      <alignment vertical="center"/>
      <protection/>
    </xf>
    <xf numFmtId="9" fontId="6" fillId="47" borderId="3" xfId="0" applyNumberFormat="1" applyFont="1" applyFill="1" applyBorder="1" applyAlignment="1" applyProtection="1">
      <alignment vertical="top" wrapText="1"/>
      <protection/>
    </xf>
    <xf numFmtId="9" fontId="2" fillId="47" borderId="0" xfId="0" applyNumberFormat="1" applyFont="1" applyFill="1" applyBorder="1" applyAlignment="1" applyProtection="1">
      <alignment vertical="top" wrapText="1"/>
      <protection/>
    </xf>
    <xf numFmtId="0" fontId="0" fillId="47" borderId="0" xfId="0" applyFill="1" applyBorder="1"/>
    <xf numFmtId="0" fontId="6" fillId="9" borderId="0" xfId="0" applyNumberFormat="1" applyFont="1" applyFill="1" applyBorder="1" applyAlignment="1" applyProtection="1">
      <alignment vertical="center"/>
      <protection/>
    </xf>
    <xf numFmtId="0" fontId="6" fillId="48" borderId="3" xfId="0" applyNumberFormat="1" applyFont="1" applyFill="1" applyBorder="1" applyAlignment="1" applyProtection="1">
      <alignment vertical="top" wrapText="1"/>
      <protection/>
    </xf>
    <xf numFmtId="0" fontId="0" fillId="48" borderId="0" xfId="0" applyFill="1" applyBorder="1"/>
    <xf numFmtId="0" fontId="5" fillId="9" borderId="0" xfId="0" applyNumberFormat="1" applyFont="1" applyFill="1" applyBorder="1" applyAlignment="1" applyProtection="1">
      <alignment/>
      <protection/>
    </xf>
    <xf numFmtId="164" fontId="5" fillId="0" borderId="37" xfId="0" applyNumberFormat="1" applyFont="1" applyFill="1" applyBorder="1" applyAlignment="1" applyProtection="1">
      <alignment vertical="top" wrapText="1"/>
      <protection/>
    </xf>
    <xf numFmtId="164" fontId="5" fillId="8" borderId="37" xfId="0" applyNumberFormat="1" applyFont="1" applyFill="1" applyBorder="1" applyAlignment="1" applyProtection="1">
      <alignment vertical="top" wrapText="1"/>
      <protection/>
    </xf>
    <xf numFmtId="1" fontId="5" fillId="8" borderId="37" xfId="0" applyNumberFormat="1" applyFont="1" applyFill="1" applyBorder="1" applyAlignment="1" applyProtection="1">
      <alignment vertical="top" wrapText="1"/>
      <protection/>
    </xf>
    <xf numFmtId="1" fontId="5" fillId="0" borderId="37" xfId="0" applyNumberFormat="1" applyFont="1" applyFill="1" applyBorder="1" applyAlignment="1" applyProtection="1">
      <alignment vertical="top" wrapText="1"/>
      <protection/>
    </xf>
    <xf numFmtId="0" fontId="5" fillId="0" borderId="37" xfId="0" applyNumberFormat="1" applyFont="1" applyFill="1" applyBorder="1" applyAlignment="1" applyProtection="1">
      <alignment vertical="top" wrapText="1"/>
      <protection/>
    </xf>
    <xf numFmtId="2" fontId="5" fillId="0" borderId="37" xfId="0" applyNumberFormat="1" applyFont="1" applyFill="1" applyBorder="1" applyAlignment="1" applyProtection="1">
      <alignment horizontal="left" vertical="top" wrapText="1"/>
      <protection/>
    </xf>
    <xf numFmtId="1" fontId="65" fillId="39" borderId="37" xfId="0" applyNumberFormat="1" applyFont="1" applyFill="1" applyBorder="1" applyAlignment="1" applyProtection="1">
      <alignment horizontal="left" vertical="top" wrapText="1"/>
      <protection/>
    </xf>
    <xf numFmtId="1" fontId="5" fillId="0" borderId="37" xfId="0" applyNumberFormat="1" applyFont="1" applyFill="1" applyBorder="1" applyAlignment="1" applyProtection="1">
      <alignment horizontal="left" vertical="top" wrapText="1"/>
      <protection/>
    </xf>
    <xf numFmtId="9" fontId="6" fillId="42" borderId="37" xfId="0" applyNumberFormat="1" applyFont="1" applyFill="1" applyBorder="1" applyAlignment="1" applyProtection="1">
      <alignment vertical="top" wrapText="1"/>
      <protection/>
    </xf>
    <xf numFmtId="9" fontId="6" fillId="45" borderId="37" xfId="0" applyNumberFormat="1" applyFont="1" applyFill="1" applyBorder="1" applyAlignment="1" applyProtection="1">
      <alignment vertical="top" wrapText="1"/>
      <protection/>
    </xf>
    <xf numFmtId="9" fontId="5" fillId="8" borderId="37" xfId="0" applyNumberFormat="1" applyFont="1" applyFill="1" applyBorder="1" applyAlignment="1" applyProtection="1">
      <alignment vertical="top" wrapText="1"/>
      <protection/>
    </xf>
    <xf numFmtId="9" fontId="6" fillId="43" borderId="39" xfId="0" applyNumberFormat="1" applyFont="1" applyFill="1" applyBorder="1" applyAlignment="1" applyProtection="1">
      <alignment vertical="top" wrapText="1"/>
      <protection/>
    </xf>
    <xf numFmtId="9" fontId="6" fillId="44" borderId="37" xfId="0" applyNumberFormat="1" applyFont="1" applyFill="1" applyBorder="1" applyAlignment="1" applyProtection="1">
      <alignment vertical="top" wrapText="1"/>
      <protection/>
    </xf>
    <xf numFmtId="9" fontId="6" fillId="46" borderId="37" xfId="0" applyNumberFormat="1" applyFont="1" applyFill="1" applyBorder="1" applyAlignment="1" applyProtection="1">
      <alignment vertical="top" wrapText="1"/>
      <protection/>
    </xf>
    <xf numFmtId="9" fontId="6" fillId="47" borderId="37" xfId="0" applyNumberFormat="1" applyFont="1" applyFill="1" applyBorder="1" applyAlignment="1" applyProtection="1">
      <alignment vertical="top" wrapText="1"/>
      <protection/>
    </xf>
    <xf numFmtId="0" fontId="6" fillId="48" borderId="37" xfId="0" applyNumberFormat="1" applyFont="1" applyFill="1" applyBorder="1" applyAlignment="1" applyProtection="1">
      <alignment vertical="top" wrapText="1"/>
      <protection/>
    </xf>
    <xf numFmtId="44" fontId="2" fillId="0" borderId="43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/>
      <protection/>
    </xf>
    <xf numFmtId="9" fontId="2" fillId="26" borderId="43" xfId="0" applyNumberFormat="1" applyFont="1" applyFill="1" applyBorder="1" applyAlignment="1" applyProtection="1">
      <alignment vertical="top" wrapText="1"/>
      <protection/>
    </xf>
    <xf numFmtId="9" fontId="2" fillId="41" borderId="43" xfId="0" applyNumberFormat="1" applyFont="1" applyFill="1" applyBorder="1" applyAlignment="1" applyProtection="1">
      <alignment vertical="top" wrapText="1"/>
      <protection/>
    </xf>
    <xf numFmtId="9" fontId="2" fillId="42" borderId="43" xfId="0" applyNumberFormat="1" applyFont="1" applyFill="1" applyBorder="1" applyAlignment="1" applyProtection="1">
      <alignment vertical="top" wrapText="1"/>
      <protection/>
    </xf>
    <xf numFmtId="9" fontId="2" fillId="45" borderId="43" xfId="0" applyNumberFormat="1" applyFont="1" applyFill="1" applyBorder="1" applyAlignment="1" applyProtection="1">
      <alignment vertical="top" wrapText="1"/>
      <protection/>
    </xf>
    <xf numFmtId="9" fontId="2" fillId="43" borderId="43" xfId="0" applyNumberFormat="1" applyFont="1" applyFill="1" applyBorder="1" applyAlignment="1" applyProtection="1">
      <alignment vertical="top" wrapText="1"/>
      <protection/>
    </xf>
    <xf numFmtId="1" fontId="20" fillId="0" borderId="44" xfId="0" applyNumberFormat="1" applyFont="1" applyFill="1" applyBorder="1" applyAlignment="1" applyProtection="1">
      <alignment vertical="center" wrapText="1"/>
      <protection/>
    </xf>
    <xf numFmtId="9" fontId="2" fillId="44" borderId="43" xfId="0" applyNumberFormat="1" applyFont="1" applyFill="1" applyBorder="1" applyAlignment="1" applyProtection="1">
      <alignment vertical="top" wrapText="1"/>
      <protection/>
    </xf>
    <xf numFmtId="1" fontId="6" fillId="8" borderId="39" xfId="0" applyNumberFormat="1" applyFont="1" applyFill="1" applyBorder="1" applyAlignment="1" applyProtection="1">
      <alignment vertical="center" wrapText="1"/>
      <protection/>
    </xf>
    <xf numFmtId="1" fontId="20" fillId="0" borderId="44" xfId="0" applyNumberFormat="1" applyFont="1" applyFill="1" applyBorder="1" applyAlignment="1" applyProtection="1">
      <alignment wrapText="1"/>
      <protection/>
    </xf>
    <xf numFmtId="9" fontId="2" fillId="46" borderId="43" xfId="0" applyNumberFormat="1" applyFont="1" applyFill="1" applyBorder="1" applyAlignment="1" applyProtection="1">
      <alignment vertical="top" wrapText="1"/>
      <protection/>
    </xf>
    <xf numFmtId="9" fontId="2" fillId="40" borderId="43" xfId="0" applyNumberFormat="1" applyFont="1" applyFill="1" applyBorder="1" applyAlignment="1" applyProtection="1">
      <alignment vertical="top" wrapText="1"/>
      <protection/>
    </xf>
    <xf numFmtId="0" fontId="0" fillId="0" borderId="43" xfId="0" applyBorder="1"/>
    <xf numFmtId="0" fontId="56" fillId="38" borderId="11" xfId="0" applyNumberFormat="1" applyFont="1" applyFill="1" applyBorder="1" applyAlignment="1" applyProtection="1">
      <alignment/>
      <protection/>
    </xf>
    <xf numFmtId="164" fontId="6" fillId="36" borderId="11" xfId="0" applyNumberFormat="1" applyFont="1" applyFill="1" applyBorder="1" applyAlignment="1" applyProtection="1">
      <alignment vertical="center"/>
      <protection/>
    </xf>
    <xf numFmtId="44" fontId="2" fillId="0" borderId="42" xfId="0" applyNumberFormat="1" applyFont="1" applyFill="1" applyBorder="1" applyAlignment="1" applyProtection="1">
      <alignment/>
      <protection/>
    </xf>
    <xf numFmtId="164" fontId="6" fillId="4" borderId="11" xfId="0" applyNumberFormat="1" applyFont="1" applyFill="1" applyBorder="1" applyAlignment="1" applyProtection="1">
      <alignment vertical="center"/>
      <protection/>
    </xf>
    <xf numFmtId="0" fontId="6" fillId="37" borderId="11" xfId="0" applyNumberFormat="1" applyFont="1" applyFill="1" applyBorder="1" applyAlignment="1" applyProtection="1">
      <alignment vertical="center"/>
      <protection/>
    </xf>
    <xf numFmtId="9" fontId="2" fillId="26" borderId="42" xfId="0" applyNumberFormat="1" applyFont="1" applyFill="1" applyBorder="1" applyAlignment="1" applyProtection="1">
      <alignment vertical="top" wrapText="1"/>
      <protection/>
    </xf>
    <xf numFmtId="9" fontId="2" fillId="41" borderId="42" xfId="0" applyNumberFormat="1" applyFont="1" applyFill="1" applyBorder="1" applyAlignment="1" applyProtection="1">
      <alignment vertical="top" wrapText="1"/>
      <protection/>
    </xf>
    <xf numFmtId="9" fontId="2" fillId="42" borderId="42" xfId="0" applyNumberFormat="1" applyFont="1" applyFill="1" applyBorder="1" applyAlignment="1" applyProtection="1">
      <alignment vertical="top" wrapText="1"/>
      <protection/>
    </xf>
    <xf numFmtId="9" fontId="2" fillId="45" borderId="42" xfId="0" applyNumberFormat="1" applyFont="1" applyFill="1" applyBorder="1" applyAlignment="1" applyProtection="1">
      <alignment vertical="top" wrapText="1"/>
      <protection/>
    </xf>
    <xf numFmtId="9" fontId="2" fillId="43" borderId="42" xfId="0" applyNumberFormat="1" applyFont="1" applyFill="1" applyBorder="1" applyAlignment="1" applyProtection="1">
      <alignment vertical="top" wrapText="1"/>
      <protection/>
    </xf>
    <xf numFmtId="1" fontId="20" fillId="0" borderId="45" xfId="0" applyNumberFormat="1" applyFont="1" applyFill="1" applyBorder="1" applyAlignment="1" applyProtection="1">
      <alignment vertical="center" wrapText="1"/>
      <protection/>
    </xf>
    <xf numFmtId="9" fontId="2" fillId="44" borderId="42" xfId="0" applyNumberFormat="1" applyFont="1" applyFill="1" applyBorder="1" applyAlignment="1" applyProtection="1">
      <alignment vertical="top" wrapText="1"/>
      <protection/>
    </xf>
    <xf numFmtId="1" fontId="6" fillId="8" borderId="40" xfId="0" applyNumberFormat="1" applyFont="1" applyFill="1" applyBorder="1" applyAlignment="1" applyProtection="1">
      <alignment vertical="center" wrapText="1"/>
      <protection/>
    </xf>
    <xf numFmtId="1" fontId="20" fillId="0" borderId="45" xfId="0" applyNumberFormat="1" applyFont="1" applyFill="1" applyBorder="1" applyAlignment="1" applyProtection="1">
      <alignment wrapText="1"/>
      <protection/>
    </xf>
    <xf numFmtId="9" fontId="2" fillId="46" borderId="42" xfId="0" applyNumberFormat="1" applyFont="1" applyFill="1" applyBorder="1" applyAlignment="1" applyProtection="1">
      <alignment vertical="top" wrapText="1"/>
      <protection/>
    </xf>
    <xf numFmtId="164" fontId="6" fillId="8" borderId="11" xfId="0" applyNumberFormat="1" applyFont="1" applyFill="1" applyBorder="1" applyAlignment="1" applyProtection="1">
      <alignment vertical="center"/>
      <protection/>
    </xf>
    <xf numFmtId="9" fontId="2" fillId="40" borderId="42" xfId="0" applyNumberFormat="1" applyFont="1" applyFill="1" applyBorder="1" applyAlignment="1" applyProtection="1">
      <alignment vertical="top" wrapText="1"/>
      <protection/>
    </xf>
    <xf numFmtId="165" fontId="6" fillId="8" borderId="11" xfId="0" applyNumberFormat="1" applyFont="1" applyFill="1" applyBorder="1" applyAlignment="1" applyProtection="1">
      <alignment vertical="center"/>
      <protection/>
    </xf>
    <xf numFmtId="9" fontId="2" fillId="47" borderId="42" xfId="0" applyNumberFormat="1" applyFont="1" applyFill="1" applyBorder="1" applyAlignment="1" applyProtection="1">
      <alignment vertical="top" wrapText="1"/>
      <protection/>
    </xf>
    <xf numFmtId="0" fontId="0" fillId="0" borderId="42" xfId="0" applyBorder="1"/>
    <xf numFmtId="0" fontId="56" fillId="38" borderId="3" xfId="0" applyNumberFormat="1" applyFont="1" applyFill="1" applyBorder="1" applyAlignment="1" applyProtection="1">
      <alignment/>
      <protection/>
    </xf>
    <xf numFmtId="164" fontId="6" fillId="36" borderId="3" xfId="0" applyNumberFormat="1" applyFont="1" applyFill="1" applyBorder="1" applyAlignment="1" applyProtection="1">
      <alignment vertical="center"/>
      <protection/>
    </xf>
    <xf numFmtId="44" fontId="2" fillId="0" borderId="28" xfId="0" applyNumberFormat="1" applyFont="1" applyFill="1" applyBorder="1" applyAlignment="1" applyProtection="1">
      <alignment/>
      <protection/>
    </xf>
    <xf numFmtId="164" fontId="6" fillId="4" borderId="3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/>
      <protection/>
    </xf>
    <xf numFmtId="0" fontId="6" fillId="37" borderId="3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vertical="center"/>
      <protection/>
    </xf>
    <xf numFmtId="9" fontId="2" fillId="26" borderId="28" xfId="0" applyNumberFormat="1" applyFont="1" applyFill="1" applyBorder="1" applyAlignment="1" applyProtection="1">
      <alignment vertical="top" wrapText="1"/>
      <protection/>
    </xf>
    <xf numFmtId="9" fontId="2" fillId="41" borderId="28" xfId="0" applyNumberFormat="1" applyFont="1" applyFill="1" applyBorder="1" applyAlignment="1" applyProtection="1">
      <alignment vertical="top" wrapText="1"/>
      <protection/>
    </xf>
    <xf numFmtId="9" fontId="2" fillId="42" borderId="28" xfId="0" applyNumberFormat="1" applyFont="1" applyFill="1" applyBorder="1" applyAlignment="1" applyProtection="1">
      <alignment vertical="top" wrapText="1"/>
      <protection/>
    </xf>
    <xf numFmtId="1" fontId="6" fillId="8" borderId="3" xfId="0" applyNumberFormat="1" applyFont="1" applyFill="1" applyBorder="1" applyAlignment="1" applyProtection="1">
      <alignment vertical="center" wrapText="1"/>
      <protection/>
    </xf>
    <xf numFmtId="9" fontId="2" fillId="45" borderId="28" xfId="0" applyNumberFormat="1" applyFont="1" applyFill="1" applyBorder="1" applyAlignment="1" applyProtection="1">
      <alignment vertical="top" wrapText="1"/>
      <protection/>
    </xf>
    <xf numFmtId="9" fontId="6" fillId="8" borderId="3" xfId="0" applyNumberFormat="1" applyFont="1" applyFill="1" applyBorder="1" applyAlignment="1" applyProtection="1">
      <alignment vertical="center"/>
      <protection/>
    </xf>
    <xf numFmtId="9" fontId="2" fillId="43" borderId="28" xfId="0" applyNumberFormat="1" applyFont="1" applyFill="1" applyBorder="1" applyAlignment="1" applyProtection="1">
      <alignment vertical="top" wrapText="1"/>
      <protection/>
    </xf>
    <xf numFmtId="1" fontId="6" fillId="8" borderId="29" xfId="0" applyNumberFormat="1" applyFont="1" applyFill="1" applyBorder="1" applyAlignment="1" applyProtection="1">
      <alignment vertical="center"/>
      <protection/>
    </xf>
    <xf numFmtId="1" fontId="20" fillId="0" borderId="4" xfId="0" applyNumberFormat="1" applyFont="1" applyFill="1" applyBorder="1" applyAlignment="1" applyProtection="1">
      <alignment vertical="center" wrapText="1"/>
      <protection/>
    </xf>
    <xf numFmtId="9" fontId="2" fillId="44" borderId="28" xfId="0" applyNumberFormat="1" applyFont="1" applyFill="1" applyBorder="1" applyAlignment="1" applyProtection="1">
      <alignment vertical="top" wrapText="1"/>
      <protection/>
    </xf>
    <xf numFmtId="1" fontId="6" fillId="8" borderId="29" xfId="0" applyNumberFormat="1" applyFont="1" applyFill="1" applyBorder="1" applyAlignment="1" applyProtection="1">
      <alignment vertical="center" wrapText="1"/>
      <protection/>
    </xf>
    <xf numFmtId="1" fontId="20" fillId="0" borderId="4" xfId="0" applyNumberFormat="1" applyFont="1" applyFill="1" applyBorder="1" applyAlignment="1" applyProtection="1">
      <alignment wrapText="1"/>
      <protection/>
    </xf>
    <xf numFmtId="9" fontId="2" fillId="46" borderId="28" xfId="0" applyNumberFormat="1" applyFont="1" applyFill="1" applyBorder="1" applyAlignment="1" applyProtection="1">
      <alignment vertical="top" wrapText="1"/>
      <protection/>
    </xf>
    <xf numFmtId="164" fontId="6" fillId="8" borderId="3" xfId="0" applyNumberFormat="1" applyFont="1" applyFill="1" applyBorder="1" applyAlignment="1" applyProtection="1">
      <alignment vertical="center"/>
      <protection/>
    </xf>
    <xf numFmtId="9" fontId="2" fillId="40" borderId="28" xfId="0" applyNumberFormat="1" applyFont="1" applyFill="1" applyBorder="1" applyAlignment="1" applyProtection="1">
      <alignment vertical="top" wrapText="1"/>
      <protection/>
    </xf>
    <xf numFmtId="165" fontId="6" fillId="8" borderId="3" xfId="0" applyNumberFormat="1" applyFont="1" applyFill="1" applyBorder="1" applyAlignment="1" applyProtection="1">
      <alignment vertical="center"/>
      <protection/>
    </xf>
    <xf numFmtId="9" fontId="2" fillId="47" borderId="28" xfId="0" applyNumberFormat="1" applyFont="1" applyFill="1" applyBorder="1" applyAlignment="1" applyProtection="1">
      <alignment vertical="top" wrapText="1"/>
      <protection/>
    </xf>
    <xf numFmtId="0" fontId="0" fillId="0" borderId="28" xfId="0" applyBorder="1"/>
    <xf numFmtId="0" fontId="67" fillId="34" borderId="0" xfId="0" applyFont="1" applyFill="1" applyBorder="1"/>
    <xf numFmtId="1" fontId="30" fillId="8" borderId="3" xfId="0" applyNumberFormat="1" applyFont="1" applyFill="1" applyBorder="1" applyAlignment="1" applyProtection="1">
      <alignment vertical="top" wrapText="1"/>
      <protection/>
    </xf>
    <xf numFmtId="0" fontId="6" fillId="49" borderId="3" xfId="0" applyNumberFormat="1" applyFont="1" applyFill="1" applyBorder="1" applyAlignment="1" applyProtection="1">
      <alignment vertical="top" wrapText="1"/>
      <protection/>
    </xf>
    <xf numFmtId="0" fontId="6" fillId="49" borderId="37" xfId="0" applyNumberFormat="1" applyFont="1" applyFill="1" applyBorder="1" applyAlignment="1" applyProtection="1">
      <alignment vertical="top" wrapText="1"/>
      <protection/>
    </xf>
    <xf numFmtId="0" fontId="2" fillId="49" borderId="43" xfId="0" applyNumberFormat="1" applyFont="1" applyFill="1" applyBorder="1" applyAlignment="1" applyProtection="1">
      <alignment vertical="top" wrapText="1"/>
      <protection/>
    </xf>
    <xf numFmtId="0" fontId="2" fillId="49" borderId="28" xfId="0" applyNumberFormat="1" applyFont="1" applyFill="1" applyBorder="1" applyAlignment="1" applyProtection="1">
      <alignment vertical="top" wrapText="1"/>
      <protection/>
    </xf>
    <xf numFmtId="0" fontId="2" fillId="49" borderId="42" xfId="0" applyNumberFormat="1" applyFont="1" applyFill="1" applyBorder="1" applyAlignment="1" applyProtection="1">
      <alignment vertical="top" wrapText="1"/>
      <protection/>
    </xf>
    <xf numFmtId="0" fontId="2" fillId="49" borderId="0" xfId="0" applyNumberFormat="1" applyFont="1" applyFill="1" applyBorder="1" applyAlignment="1" applyProtection="1">
      <alignment vertical="top" wrapText="1"/>
      <protection/>
    </xf>
    <xf numFmtId="0" fontId="0" fillId="49" borderId="0" xfId="0" applyFill="1" applyBorder="1"/>
    <xf numFmtId="1" fontId="20" fillId="0" borderId="41" xfId="0" applyNumberFormat="1" applyFont="1" applyFill="1" applyBorder="1" applyAlignment="1" applyProtection="1">
      <alignment vertical="center" wrapText="1"/>
      <protection/>
    </xf>
    <xf numFmtId="1" fontId="6" fillId="8" borderId="38" xfId="0" applyNumberFormat="1" applyFont="1" applyFill="1" applyBorder="1" applyAlignment="1" applyProtection="1">
      <alignment vertical="center" wrapText="1"/>
      <protection/>
    </xf>
    <xf numFmtId="1" fontId="20" fillId="0" borderId="41" xfId="0" applyNumberFormat="1" applyFont="1" applyFill="1" applyBorder="1" applyAlignment="1" applyProtection="1">
      <alignment wrapText="1"/>
      <protection/>
    </xf>
    <xf numFmtId="9" fontId="2" fillId="0" borderId="43" xfId="15" applyFont="1" applyFill="1" applyBorder="1" applyAlignment="1" applyProtection="1">
      <alignment/>
      <protection/>
    </xf>
    <xf numFmtId="9" fontId="2" fillId="0" borderId="0" xfId="15" applyFont="1" applyFill="1" applyBorder="1" applyAlignment="1" applyProtection="1">
      <alignment/>
      <protection/>
    </xf>
    <xf numFmtId="9" fontId="5" fillId="0" borderId="0" xfId="15" applyFont="1" applyFill="1" applyBorder="1" applyAlignment="1" applyProtection="1">
      <alignment/>
      <protection/>
    </xf>
    <xf numFmtId="9" fontId="5" fillId="8" borderId="3" xfId="15" applyFont="1" applyFill="1" applyBorder="1" applyAlignment="1" applyProtection="1">
      <alignment vertical="top" wrapText="1"/>
      <protection/>
    </xf>
    <xf numFmtId="9" fontId="5" fillId="8" borderId="37" xfId="15" applyFont="1" applyFill="1" applyBorder="1" applyAlignment="1" applyProtection="1">
      <alignment vertical="top" wrapText="1"/>
      <protection/>
    </xf>
    <xf numFmtId="9" fontId="0" fillId="0" borderId="0" xfId="15" applyFont="1" applyBorder="1"/>
    <xf numFmtId="1" fontId="2" fillId="0" borderId="0" xfId="0" applyNumberFormat="1" applyFont="1" applyFill="1" applyBorder="1" applyAlignment="1" applyProtection="1">
      <alignment/>
      <protection/>
    </xf>
    <xf numFmtId="1" fontId="65" fillId="39" borderId="37" xfId="0" applyNumberFormat="1" applyFont="1" applyFill="1" applyBorder="1" applyAlignment="1" applyProtection="1">
      <alignment horizontal="center" vertical="top"/>
      <protection/>
    </xf>
    <xf numFmtId="1" fontId="65" fillId="39" borderId="3" xfId="0" applyNumberFormat="1" applyFont="1" applyFill="1" applyBorder="1" applyAlignment="1" applyProtection="1">
      <alignment vertical="top" wrapText="1"/>
      <protection/>
    </xf>
    <xf numFmtId="1" fontId="65" fillId="39" borderId="37" xfId="0" applyNumberFormat="1" applyFont="1" applyFill="1" applyBorder="1" applyAlignment="1" applyProtection="1">
      <alignment horizontal="left" vertical="top" wrapText="1"/>
      <protection/>
    </xf>
    <xf numFmtId="1" fontId="2" fillId="0" borderId="43" xfId="0" applyNumberFormat="1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/>
      <protection/>
    </xf>
    <xf numFmtId="1" fontId="2" fillId="0" borderId="42" xfId="0" applyNumberFormat="1" applyFont="1" applyFill="1" applyBorder="1" applyAlignment="1" applyProtection="1">
      <alignment/>
      <protection/>
    </xf>
    <xf numFmtId="1" fontId="0" fillId="0" borderId="0" xfId="0" applyNumberFormat="1" applyBorder="1"/>
    <xf numFmtId="9" fontId="6" fillId="0" borderId="0" xfId="15" applyFont="1" applyFill="1" applyBorder="1" applyAlignment="1" applyProtection="1">
      <alignment vertical="center"/>
      <protection/>
    </xf>
    <xf numFmtId="9" fontId="5" fillId="0" borderId="3" xfId="15" applyFont="1" applyFill="1" applyBorder="1" applyAlignment="1" applyProtection="1">
      <alignment vertical="top" wrapText="1"/>
      <protection/>
    </xf>
    <xf numFmtId="9" fontId="5" fillId="0" borderId="37" xfId="15" applyFont="1" applyFill="1" applyBorder="1" applyAlignment="1" applyProtection="1">
      <alignment vertical="top" wrapText="1"/>
      <protection/>
    </xf>
    <xf numFmtId="9" fontId="2" fillId="0" borderId="28" xfId="15" applyFont="1" applyFill="1" applyBorder="1" applyAlignment="1" applyProtection="1">
      <alignment/>
      <protection/>
    </xf>
    <xf numFmtId="9" fontId="2" fillId="0" borderId="42" xfId="15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5" fillId="0" borderId="3" xfId="0" applyNumberFormat="1" applyFont="1" applyFill="1" applyBorder="1" applyAlignment="1" applyProtection="1">
      <alignment vertical="top" wrapText="1"/>
      <protection/>
    </xf>
    <xf numFmtId="164" fontId="5" fillId="0" borderId="37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Border="1"/>
    <xf numFmtId="164" fontId="6" fillId="31" borderId="0" xfId="0" applyNumberFormat="1" applyFont="1" applyFill="1" applyBorder="1" applyAlignment="1" applyProtection="1">
      <alignment vertical="center"/>
      <protection/>
    </xf>
    <xf numFmtId="164" fontId="5" fillId="8" borderId="3" xfId="0" applyNumberFormat="1" applyFont="1" applyFill="1" applyBorder="1" applyAlignment="1" applyProtection="1">
      <alignment vertical="top" wrapText="1"/>
      <protection/>
    </xf>
    <xf numFmtId="164" fontId="5" fillId="8" borderId="37" xfId="0" applyNumberFormat="1" applyFont="1" applyFill="1" applyBorder="1" applyAlignment="1" applyProtection="1">
      <alignment vertical="top" wrapText="1"/>
      <protection/>
    </xf>
    <xf numFmtId="164" fontId="5" fillId="31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/>
    <xf numFmtId="0" fontId="4" fillId="0" borderId="43" xfId="0" applyFont="1" applyFill="1" applyBorder="1"/>
    <xf numFmtId="0" fontId="4" fillId="0" borderId="42" xfId="0" applyFont="1" applyFill="1" applyBorder="1"/>
    <xf numFmtId="9" fontId="0" fillId="0" borderId="43" xfId="15" applyFont="1" applyBorder="1"/>
    <xf numFmtId="9" fontId="2" fillId="37" borderId="0" xfId="0" applyNumberFormat="1" applyFont="1" applyFill="1" applyBorder="1" applyAlignment="1" applyProtection="1">
      <alignment vertical="top" wrapText="1"/>
      <protection/>
    </xf>
    <xf numFmtId="9" fontId="2" fillId="37" borderId="28" xfId="0" applyNumberFormat="1" applyFont="1" applyFill="1" applyBorder="1" applyAlignment="1" applyProtection="1">
      <alignment vertical="top" wrapText="1"/>
      <protection/>
    </xf>
    <xf numFmtId="0" fontId="6" fillId="8" borderId="37" xfId="0" applyNumberFormat="1" applyFont="1" applyFill="1" applyBorder="1" applyAlignment="1" applyProtection="1">
      <alignment vertical="center"/>
      <protection/>
    </xf>
    <xf numFmtId="0" fontId="6" fillId="8" borderId="36" xfId="0" applyNumberFormat="1" applyFont="1" applyFill="1" applyBorder="1" applyAlignment="1" applyProtection="1">
      <alignment vertical="center"/>
      <protection/>
    </xf>
    <xf numFmtId="9" fontId="2" fillId="0" borderId="43" xfId="0" applyNumberFormat="1" applyFont="1" applyFill="1" applyBorder="1" applyAlignment="1" applyProtection="1">
      <alignment/>
      <protection/>
    </xf>
    <xf numFmtId="9" fontId="2" fillId="0" borderId="28" xfId="0" applyNumberFormat="1" applyFont="1" applyFill="1" applyBorder="1" applyAlignment="1" applyProtection="1">
      <alignment/>
      <protection/>
    </xf>
    <xf numFmtId="9" fontId="2" fillId="0" borderId="42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41" xfId="0" applyNumberFormat="1" applyFont="1" applyFill="1" applyBorder="1" applyAlignment="1" applyProtection="1">
      <alignment/>
      <protection/>
    </xf>
    <xf numFmtId="0" fontId="4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vertical="top" wrapText="1"/>
      <protection/>
    </xf>
    <xf numFmtId="9" fontId="2" fillId="0" borderId="44" xfId="0" applyNumberFormat="1" applyFont="1" applyFill="1" applyBorder="1" applyAlignment="1" applyProtection="1">
      <alignment/>
      <protection/>
    </xf>
    <xf numFmtId="9" fontId="2" fillId="0" borderId="4" xfId="0" applyNumberFormat="1" applyFont="1" applyFill="1" applyBorder="1" applyAlignment="1" applyProtection="1">
      <alignment/>
      <protection/>
    </xf>
    <xf numFmtId="9" fontId="2" fillId="0" borderId="45" xfId="0" applyNumberFormat="1" applyFont="1" applyFill="1" applyBorder="1" applyAlignment="1" applyProtection="1">
      <alignment/>
      <protection/>
    </xf>
    <xf numFmtId="9" fontId="2" fillId="0" borderId="41" xfId="0" applyNumberFormat="1" applyFont="1" applyFill="1" applyBorder="1" applyAlignment="1" applyProtection="1">
      <alignment/>
      <protection/>
    </xf>
    <xf numFmtId="0" fontId="73" fillId="0" borderId="0" xfId="0" applyFont="1"/>
    <xf numFmtId="0" fontId="74" fillId="0" borderId="0" xfId="0" applyFont="1"/>
    <xf numFmtId="0" fontId="0" fillId="50" borderId="3" xfId="0" applyFill="1" applyBorder="1"/>
    <xf numFmtId="0" fontId="72" fillId="34" borderId="1" xfId="24" applyFont="1" applyFill="1" applyBorder="1" applyAlignment="1">
      <alignment horizontal="center" vertical="center"/>
    </xf>
    <xf numFmtId="0" fontId="72" fillId="34" borderId="46" xfId="24" applyFont="1" applyFill="1" applyBorder="1" applyAlignment="1">
      <alignment horizontal="center" vertical="center"/>
    </xf>
    <xf numFmtId="0" fontId="72" fillId="34" borderId="47" xfId="24" applyFont="1" applyFill="1" applyBorder="1" applyAlignment="1">
      <alignment horizontal="center" vertical="center"/>
    </xf>
    <xf numFmtId="0" fontId="0" fillId="0" borderId="27" xfId="0" applyBorder="1"/>
    <xf numFmtId="0" fontId="0" fillId="50" borderId="7" xfId="0" applyFill="1" applyBorder="1"/>
    <xf numFmtId="0" fontId="0" fillId="50" borderId="12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8" xfId="0" applyBorder="1"/>
    <xf numFmtId="167" fontId="2" fillId="48" borderId="43" xfId="0" applyNumberFormat="1" applyFont="1" applyFill="1" applyBorder="1" applyAlignment="1" applyProtection="1">
      <alignment vertical="top" wrapText="1"/>
      <protection/>
    </xf>
    <xf numFmtId="167" fontId="2" fillId="48" borderId="28" xfId="0" applyNumberFormat="1" applyFont="1" applyFill="1" applyBorder="1" applyAlignment="1" applyProtection="1">
      <alignment vertical="top" wrapText="1"/>
      <protection/>
    </xf>
    <xf numFmtId="167" fontId="2" fillId="48" borderId="42" xfId="0" applyNumberFormat="1" applyFont="1" applyFill="1" applyBorder="1" applyAlignment="1" applyProtection="1">
      <alignment vertical="top" wrapText="1"/>
      <protection/>
    </xf>
    <xf numFmtId="167" fontId="2" fillId="48" borderId="0" xfId="0" applyNumberFormat="1" applyFont="1" applyFill="1" applyBorder="1" applyAlignment="1" applyProtection="1">
      <alignment vertical="top" wrapText="1"/>
      <protection/>
    </xf>
    <xf numFmtId="167" fontId="11" fillId="0" borderId="3" xfId="16" applyNumberFormat="1" applyFont="1" applyBorder="1"/>
    <xf numFmtId="167" fontId="11" fillId="0" borderId="3" xfId="0" applyNumberFormat="1" applyFont="1" applyBorder="1"/>
    <xf numFmtId="167" fontId="11" fillId="0" borderId="12" xfId="0" applyNumberFormat="1" applyFont="1" applyBorder="1"/>
    <xf numFmtId="1" fontId="6" fillId="8" borderId="36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 applyProtection="1">
      <alignment vertical="top" wrapText="1"/>
      <protection/>
    </xf>
    <xf numFmtId="44" fontId="2" fillId="0" borderId="43" xfId="16" applyFont="1" applyFill="1" applyBorder="1" applyAlignment="1" applyProtection="1">
      <alignment/>
      <protection/>
    </xf>
    <xf numFmtId="44" fontId="2" fillId="0" borderId="28" xfId="16" applyFont="1" applyFill="1" applyBorder="1" applyAlignment="1" applyProtection="1">
      <alignment/>
      <protection/>
    </xf>
    <xf numFmtId="44" fontId="2" fillId="0" borderId="42" xfId="16" applyFont="1" applyFill="1" applyBorder="1" applyAlignment="1" applyProtection="1">
      <alignment/>
      <protection/>
    </xf>
    <xf numFmtId="44" fontId="2" fillId="0" borderId="0" xfId="16" applyFont="1" applyFill="1" applyBorder="1" applyAlignment="1" applyProtection="1">
      <alignment/>
      <protection/>
    </xf>
    <xf numFmtId="44" fontId="0" fillId="0" borderId="42" xfId="16" applyFont="1" applyBorder="1"/>
    <xf numFmtId="44" fontId="11" fillId="0" borderId="3" xfId="16" applyFont="1" applyBorder="1"/>
    <xf numFmtId="44" fontId="11" fillId="0" borderId="12" xfId="16" applyFont="1" applyBorder="1"/>
    <xf numFmtId="44" fontId="12" fillId="0" borderId="3" xfId="16" applyFont="1" applyBorder="1"/>
    <xf numFmtId="44" fontId="12" fillId="0" borderId="12" xfId="16" applyFont="1" applyBorder="1"/>
    <xf numFmtId="44" fontId="13" fillId="5" borderId="3" xfId="16" applyFont="1" applyFill="1" applyBorder="1"/>
    <xf numFmtId="44" fontId="11" fillId="5" borderId="3" xfId="16" applyFont="1" applyFill="1" applyBorder="1"/>
    <xf numFmtId="44" fontId="11" fillId="5" borderId="12" xfId="16" applyFont="1" applyFill="1" applyBorder="1"/>
    <xf numFmtId="44" fontId="18" fillId="0" borderId="3" xfId="16" applyFont="1" applyBorder="1"/>
    <xf numFmtId="44" fontId="13" fillId="0" borderId="3" xfId="16" applyFont="1" applyBorder="1"/>
    <xf numFmtId="44" fontId="13" fillId="0" borderId="12" xfId="16" applyFont="1" applyBorder="1"/>
    <xf numFmtId="44" fontId="13" fillId="6" borderId="3" xfId="16" applyFont="1" applyFill="1" applyBorder="1"/>
    <xf numFmtId="44" fontId="11" fillId="6" borderId="3" xfId="16" applyFont="1" applyFill="1" applyBorder="1" applyAlignment="1">
      <alignment horizontal="center"/>
    </xf>
    <xf numFmtId="44" fontId="11" fillId="6" borderId="3" xfId="16" applyFont="1" applyFill="1" applyBorder="1"/>
    <xf numFmtId="44" fontId="11" fillId="6" borderId="12" xfId="16" applyFont="1" applyFill="1" applyBorder="1"/>
    <xf numFmtId="44" fontId="18" fillId="0" borderId="9" xfId="16" applyFont="1" applyBorder="1"/>
    <xf numFmtId="44" fontId="18" fillId="0" borderId="48" xfId="16" applyFont="1" applyBorder="1"/>
    <xf numFmtId="44" fontId="14" fillId="0" borderId="3" xfId="16" applyFont="1" applyBorder="1" applyAlignment="1">
      <alignment horizontal="right"/>
    </xf>
    <xf numFmtId="44" fontId="11" fillId="0" borderId="3" xfId="16" applyFont="1" applyFill="1" applyBorder="1"/>
    <xf numFmtId="44" fontId="10" fillId="0" borderId="3" xfId="16" applyFont="1" applyBorder="1"/>
    <xf numFmtId="44" fontId="10" fillId="0" borderId="12" xfId="16" applyFont="1" applyBorder="1"/>
    <xf numFmtId="44" fontId="11" fillId="4" borderId="3" xfId="16" applyFont="1" applyFill="1" applyBorder="1" applyAlignment="1">
      <alignment horizontal="left"/>
    </xf>
    <xf numFmtId="44" fontId="14" fillId="4" borderId="3" xfId="16" applyFont="1" applyFill="1" applyBorder="1" applyAlignment="1">
      <alignment horizontal="left"/>
    </xf>
    <xf numFmtId="44" fontId="11" fillId="4" borderId="12" xfId="16" applyFont="1" applyFill="1" applyBorder="1" applyAlignment="1">
      <alignment horizontal="left"/>
    </xf>
    <xf numFmtId="44" fontId="10" fillId="0" borderId="3" xfId="16" applyFont="1" applyFill="1" applyBorder="1"/>
    <xf numFmtId="44" fontId="10" fillId="0" borderId="12" xfId="16" applyFont="1" applyFill="1" applyBorder="1"/>
    <xf numFmtId="44" fontId="15" fillId="5" borderId="9" xfId="16" applyFont="1" applyFill="1" applyBorder="1"/>
    <xf numFmtId="44" fontId="15" fillId="5" borderId="48" xfId="16" applyFont="1" applyFill="1" applyBorder="1"/>
    <xf numFmtId="44" fontId="11" fillId="9" borderId="3" xfId="16" applyFont="1" applyFill="1" applyBorder="1"/>
    <xf numFmtId="44" fontId="0" fillId="9" borderId="3" xfId="16" applyFont="1" applyFill="1" applyBorder="1"/>
    <xf numFmtId="44" fontId="0" fillId="9" borderId="12" xfId="16" applyFont="1" applyFill="1" applyBorder="1"/>
    <xf numFmtId="44" fontId="18" fillId="9" borderId="3" xfId="16" applyFont="1" applyFill="1" applyBorder="1"/>
    <xf numFmtId="44" fontId="18" fillId="9" borderId="12" xfId="16" applyFont="1" applyFill="1" applyBorder="1"/>
    <xf numFmtId="44" fontId="0" fillId="32" borderId="3" xfId="16" applyFont="1" applyFill="1" applyBorder="1"/>
    <xf numFmtId="44" fontId="0" fillId="32" borderId="12" xfId="16" applyFont="1" applyFill="1" applyBorder="1"/>
    <xf numFmtId="44" fontId="0" fillId="0" borderId="3" xfId="16" applyFont="1" applyFill="1" applyBorder="1"/>
    <xf numFmtId="44" fontId="0" fillId="0" borderId="3" xfId="16" applyFont="1" applyBorder="1"/>
    <xf numFmtId="44" fontId="0" fillId="0" borderId="12" xfId="16" applyFont="1" applyBorder="1"/>
    <xf numFmtId="44" fontId="18" fillId="0" borderId="3" xfId="16" applyFont="1" applyFill="1" applyBorder="1"/>
    <xf numFmtId="44" fontId="18" fillId="0" borderId="12" xfId="16" applyFont="1" applyFill="1" applyBorder="1"/>
    <xf numFmtId="44" fontId="18" fillId="32" borderId="9" xfId="16" applyFont="1" applyFill="1" applyBorder="1"/>
    <xf numFmtId="44" fontId="18" fillId="32" borderId="48" xfId="16" applyFont="1" applyFill="1" applyBorder="1"/>
    <xf numFmtId="166" fontId="47" fillId="0" borderId="39" xfId="0" applyNumberFormat="1" applyFont="1" applyFill="1" applyBorder="1" applyAlignment="1">
      <alignment vertical="center"/>
    </xf>
    <xf numFmtId="166" fontId="47" fillId="0" borderId="26" xfId="0" applyNumberFormat="1" applyFont="1" applyFill="1" applyBorder="1" applyAlignment="1">
      <alignment horizontal="center" vertical="center"/>
    </xf>
    <xf numFmtId="0" fontId="56" fillId="38" borderId="10" xfId="0" applyNumberFormat="1" applyFont="1" applyFill="1" applyBorder="1" applyAlignment="1" applyProtection="1">
      <alignment/>
      <protection/>
    </xf>
    <xf numFmtId="0" fontId="56" fillId="38" borderId="12" xfId="0" applyNumberFormat="1" applyFont="1" applyFill="1" applyBorder="1" applyAlignment="1" applyProtection="1">
      <alignment/>
      <protection/>
    </xf>
    <xf numFmtId="1" fontId="6" fillId="8" borderId="10" xfId="0" applyNumberFormat="1" applyFont="1" applyFill="1" applyBorder="1" applyAlignment="1" applyProtection="1">
      <alignment vertical="center"/>
      <protection/>
    </xf>
    <xf numFmtId="1" fontId="6" fillId="8" borderId="12" xfId="0" applyNumberFormat="1" applyFont="1" applyFill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49" xfId="0" applyNumberFormat="1" applyFont="1" applyFill="1" applyBorder="1" applyAlignment="1" applyProtection="1">
      <alignment/>
      <protection/>
    </xf>
    <xf numFmtId="9" fontId="2" fillId="26" borderId="27" xfId="0" applyNumberFormat="1" applyFont="1" applyFill="1" applyBorder="1" applyAlignment="1" applyProtection="1">
      <alignment vertical="top" wrapText="1"/>
      <protection/>
    </xf>
    <xf numFmtId="9" fontId="2" fillId="26" borderId="49" xfId="0" applyNumberFormat="1" applyFont="1" applyFill="1" applyBorder="1" applyAlignment="1" applyProtection="1">
      <alignment vertical="top" wrapText="1"/>
      <protection/>
    </xf>
    <xf numFmtId="9" fontId="2" fillId="41" borderId="27" xfId="0" applyNumberFormat="1" applyFont="1" applyFill="1" applyBorder="1" applyAlignment="1" applyProtection="1">
      <alignment vertical="top" wrapText="1"/>
      <protection/>
    </xf>
    <xf numFmtId="9" fontId="2" fillId="41" borderId="49" xfId="0" applyNumberFormat="1" applyFont="1" applyFill="1" applyBorder="1" applyAlignment="1" applyProtection="1">
      <alignment vertical="top" wrapText="1"/>
      <protection/>
    </xf>
    <xf numFmtId="9" fontId="2" fillId="42" borderId="27" xfId="0" applyNumberFormat="1" applyFont="1" applyFill="1" applyBorder="1" applyAlignment="1" applyProtection="1">
      <alignment vertical="top" wrapText="1"/>
      <protection/>
    </xf>
    <xf numFmtId="9" fontId="2" fillId="42" borderId="49" xfId="0" applyNumberFormat="1" applyFont="1" applyFill="1" applyBorder="1" applyAlignment="1" applyProtection="1">
      <alignment vertical="top" wrapText="1"/>
      <protection/>
    </xf>
    <xf numFmtId="1" fontId="6" fillId="8" borderId="10" xfId="0" applyNumberFormat="1" applyFont="1" applyFill="1" applyBorder="1" applyAlignment="1" applyProtection="1">
      <alignment vertical="center" wrapText="1"/>
      <protection/>
    </xf>
    <xf numFmtId="1" fontId="6" fillId="8" borderId="12" xfId="0" applyNumberFormat="1" applyFont="1" applyFill="1" applyBorder="1" applyAlignment="1" applyProtection="1">
      <alignment vertical="center" wrapText="1"/>
      <protection/>
    </xf>
    <xf numFmtId="9" fontId="2" fillId="45" borderId="27" xfId="0" applyNumberFormat="1" applyFont="1" applyFill="1" applyBorder="1" applyAlignment="1" applyProtection="1">
      <alignment vertical="top" wrapText="1"/>
      <protection/>
    </xf>
    <xf numFmtId="9" fontId="2" fillId="45" borderId="49" xfId="0" applyNumberFormat="1" applyFont="1" applyFill="1" applyBorder="1" applyAlignment="1" applyProtection="1">
      <alignment vertical="top" wrapText="1"/>
      <protection/>
    </xf>
    <xf numFmtId="9" fontId="6" fillId="8" borderId="10" xfId="0" applyNumberFormat="1" applyFont="1" applyFill="1" applyBorder="1" applyAlignment="1" applyProtection="1">
      <alignment vertical="center"/>
      <protection/>
    </xf>
    <xf numFmtId="9" fontId="6" fillId="8" borderId="12" xfId="0" applyNumberFormat="1" applyFont="1" applyFill="1" applyBorder="1" applyAlignment="1" applyProtection="1">
      <alignment vertical="center"/>
      <protection/>
    </xf>
    <xf numFmtId="9" fontId="2" fillId="43" borderId="27" xfId="0" applyNumberFormat="1" applyFont="1" applyFill="1" applyBorder="1" applyAlignment="1" applyProtection="1">
      <alignment vertical="top" wrapText="1"/>
      <protection/>
    </xf>
    <xf numFmtId="9" fontId="2" fillId="43" borderId="49" xfId="0" applyNumberFormat="1" applyFont="1" applyFill="1" applyBorder="1" applyAlignment="1" applyProtection="1">
      <alignment vertical="top" wrapText="1"/>
      <protection/>
    </xf>
    <xf numFmtId="1" fontId="6" fillId="8" borderId="50" xfId="0" applyNumberFormat="1" applyFont="1" applyFill="1" applyBorder="1" applyAlignment="1" applyProtection="1">
      <alignment vertical="center"/>
      <protection/>
    </xf>
    <xf numFmtId="1" fontId="6" fillId="8" borderId="51" xfId="0" applyNumberFormat="1" applyFont="1" applyFill="1" applyBorder="1" applyAlignment="1" applyProtection="1">
      <alignment vertical="center"/>
      <protection/>
    </xf>
    <xf numFmtId="1" fontId="20" fillId="0" borderId="52" xfId="0" applyNumberFormat="1" applyFont="1" applyFill="1" applyBorder="1" applyAlignment="1" applyProtection="1">
      <alignment vertical="center" wrapText="1"/>
      <protection/>
    </xf>
    <xf numFmtId="1" fontId="20" fillId="0" borderId="6" xfId="0" applyNumberFormat="1" applyFont="1" applyFill="1" applyBorder="1" applyAlignment="1" applyProtection="1">
      <alignment vertical="center" wrapText="1"/>
      <protection/>
    </xf>
    <xf numFmtId="9" fontId="2" fillId="44" borderId="27" xfId="0" applyNumberFormat="1" applyFont="1" applyFill="1" applyBorder="1" applyAlignment="1" applyProtection="1">
      <alignment vertical="top" wrapText="1"/>
      <protection/>
    </xf>
    <xf numFmtId="9" fontId="2" fillId="44" borderId="49" xfId="0" applyNumberFormat="1" applyFont="1" applyFill="1" applyBorder="1" applyAlignment="1" applyProtection="1">
      <alignment vertical="top" wrapText="1"/>
      <protection/>
    </xf>
    <xf numFmtId="1" fontId="6" fillId="8" borderId="50" xfId="0" applyNumberFormat="1" applyFont="1" applyFill="1" applyBorder="1" applyAlignment="1" applyProtection="1">
      <alignment vertical="center" wrapText="1"/>
      <protection/>
    </xf>
    <xf numFmtId="1" fontId="6" fillId="8" borderId="51" xfId="0" applyNumberFormat="1" applyFont="1" applyFill="1" applyBorder="1" applyAlignment="1" applyProtection="1">
      <alignment vertical="center" wrapText="1"/>
      <protection/>
    </xf>
    <xf numFmtId="1" fontId="20" fillId="0" borderId="52" xfId="0" applyNumberFormat="1" applyFont="1" applyFill="1" applyBorder="1" applyAlignment="1" applyProtection="1">
      <alignment wrapText="1"/>
      <protection/>
    </xf>
    <xf numFmtId="1" fontId="20" fillId="0" borderId="6" xfId="0" applyNumberFormat="1" applyFont="1" applyFill="1" applyBorder="1" applyAlignment="1" applyProtection="1">
      <alignment wrapText="1"/>
      <protection/>
    </xf>
    <xf numFmtId="9" fontId="2" fillId="46" borderId="26" xfId="0" applyNumberFormat="1" applyFont="1" applyFill="1" applyBorder="1" applyAlignment="1" applyProtection="1">
      <alignment vertical="top" wrapText="1"/>
      <protection/>
    </xf>
    <xf numFmtId="9" fontId="2" fillId="46" borderId="53" xfId="0" applyNumberFormat="1" applyFont="1" applyFill="1" applyBorder="1" applyAlignment="1" applyProtection="1">
      <alignment vertical="top" wrapText="1"/>
      <protection/>
    </xf>
    <xf numFmtId="166" fontId="4" fillId="0" borderId="26" xfId="0" applyNumberFormat="1" applyFont="1" applyFill="1" applyBorder="1" applyAlignment="1">
      <alignment horizontal="center" vertical="center"/>
    </xf>
    <xf numFmtId="166" fontId="4" fillId="0" borderId="53" xfId="0" applyNumberFormat="1" applyFont="1" applyFill="1" applyBorder="1" applyAlignment="1">
      <alignment horizontal="center" vertical="center"/>
    </xf>
    <xf numFmtId="0" fontId="56" fillId="38" borderId="7" xfId="0" applyNumberFormat="1" applyFont="1" applyFill="1" applyBorder="1" applyAlignment="1" applyProtection="1">
      <alignment/>
      <protection/>
    </xf>
    <xf numFmtId="0" fontId="56" fillId="38" borderId="54" xfId="0" applyNumberFormat="1" applyFont="1" applyFill="1" applyBorder="1" applyAlignment="1" applyProtection="1">
      <alignment/>
      <protection/>
    </xf>
    <xf numFmtId="1" fontId="6" fillId="8" borderId="7" xfId="0" applyNumberFormat="1" applyFont="1" applyFill="1" applyBorder="1" applyAlignment="1" applyProtection="1">
      <alignment vertical="center"/>
      <protection/>
    </xf>
    <xf numFmtId="1" fontId="6" fillId="8" borderId="54" xfId="0" applyNumberFormat="1" applyFont="1" applyFill="1" applyBorder="1" applyAlignment="1" applyProtection="1">
      <alignment vertical="center"/>
      <protection/>
    </xf>
    <xf numFmtId="0" fontId="2" fillId="0" borderId="55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9" fontId="2" fillId="26" borderId="55" xfId="0" applyNumberFormat="1" applyFont="1" applyFill="1" applyBorder="1" applyAlignment="1" applyProtection="1">
      <alignment vertical="top" wrapText="1"/>
      <protection/>
    </xf>
    <xf numFmtId="9" fontId="2" fillId="26" borderId="18" xfId="0" applyNumberFormat="1" applyFont="1" applyFill="1" applyBorder="1" applyAlignment="1" applyProtection="1">
      <alignment vertical="top" wrapText="1"/>
      <protection/>
    </xf>
    <xf numFmtId="9" fontId="2" fillId="41" borderId="55" xfId="0" applyNumberFormat="1" applyFont="1" applyFill="1" applyBorder="1" applyAlignment="1" applyProtection="1">
      <alignment vertical="top" wrapText="1"/>
      <protection/>
    </xf>
    <xf numFmtId="9" fontId="2" fillId="41" borderId="18" xfId="0" applyNumberFormat="1" applyFont="1" applyFill="1" applyBorder="1" applyAlignment="1" applyProtection="1">
      <alignment vertical="top" wrapText="1"/>
      <protection/>
    </xf>
    <xf numFmtId="9" fontId="2" fillId="42" borderId="55" xfId="0" applyNumberFormat="1" applyFont="1" applyFill="1" applyBorder="1" applyAlignment="1" applyProtection="1">
      <alignment vertical="top" wrapText="1"/>
      <protection/>
    </xf>
    <xf numFmtId="9" fontId="2" fillId="42" borderId="18" xfId="0" applyNumberFormat="1" applyFont="1" applyFill="1" applyBorder="1" applyAlignment="1" applyProtection="1">
      <alignment vertical="top" wrapText="1"/>
      <protection/>
    </xf>
    <xf numFmtId="1" fontId="6" fillId="8" borderId="7" xfId="0" applyNumberFormat="1" applyFont="1" applyFill="1" applyBorder="1" applyAlignment="1" applyProtection="1">
      <alignment vertical="center" wrapText="1"/>
      <protection/>
    </xf>
    <xf numFmtId="1" fontId="6" fillId="8" borderId="54" xfId="0" applyNumberFormat="1" applyFont="1" applyFill="1" applyBorder="1" applyAlignment="1" applyProtection="1">
      <alignment vertical="center" wrapText="1"/>
      <protection/>
    </xf>
    <xf numFmtId="9" fontId="2" fillId="45" borderId="55" xfId="0" applyNumberFormat="1" applyFont="1" applyFill="1" applyBorder="1" applyAlignment="1" applyProtection="1">
      <alignment vertical="top" wrapText="1"/>
      <protection/>
    </xf>
    <xf numFmtId="9" fontId="2" fillId="45" borderId="18" xfId="0" applyNumberFormat="1" applyFont="1" applyFill="1" applyBorder="1" applyAlignment="1" applyProtection="1">
      <alignment vertical="top" wrapText="1"/>
      <protection/>
    </xf>
    <xf numFmtId="9" fontId="6" fillId="8" borderId="7" xfId="0" applyNumberFormat="1" applyFont="1" applyFill="1" applyBorder="1" applyAlignment="1" applyProtection="1">
      <alignment vertical="center"/>
      <protection/>
    </xf>
    <xf numFmtId="9" fontId="6" fillId="8" borderId="54" xfId="0" applyNumberFormat="1" applyFont="1" applyFill="1" applyBorder="1" applyAlignment="1" applyProtection="1">
      <alignment vertical="center"/>
      <protection/>
    </xf>
    <xf numFmtId="9" fontId="2" fillId="43" borderId="55" xfId="0" applyNumberFormat="1" applyFont="1" applyFill="1" applyBorder="1" applyAlignment="1" applyProtection="1">
      <alignment vertical="top" wrapText="1"/>
      <protection/>
    </xf>
    <xf numFmtId="9" fontId="2" fillId="40" borderId="18" xfId="0" applyNumberFormat="1" applyFont="1" applyFill="1" applyBorder="1" applyAlignment="1" applyProtection="1">
      <alignment vertical="top" wrapText="1"/>
      <protection/>
    </xf>
    <xf numFmtId="1" fontId="6" fillId="8" borderId="56" xfId="0" applyNumberFormat="1" applyFont="1" applyFill="1" applyBorder="1" applyAlignment="1" applyProtection="1">
      <alignment vertical="center"/>
      <protection/>
    </xf>
    <xf numFmtId="1" fontId="6" fillId="8" borderId="57" xfId="0" applyNumberFormat="1" applyFont="1" applyFill="1" applyBorder="1" applyAlignment="1" applyProtection="1">
      <alignment vertical="center"/>
      <protection/>
    </xf>
    <xf numFmtId="1" fontId="20" fillId="0" borderId="5" xfId="0" applyNumberFormat="1" applyFont="1" applyFill="1" applyBorder="1" applyAlignment="1" applyProtection="1">
      <alignment vertical="center" wrapText="1"/>
      <protection/>
    </xf>
    <xf numFmtId="1" fontId="20" fillId="0" borderId="58" xfId="0" applyNumberFormat="1" applyFont="1" applyFill="1" applyBorder="1" applyAlignment="1" applyProtection="1">
      <alignment vertical="center" wrapText="1"/>
      <protection/>
    </xf>
    <xf numFmtId="9" fontId="2" fillId="44" borderId="55" xfId="0" applyNumberFormat="1" applyFont="1" applyFill="1" applyBorder="1" applyAlignment="1" applyProtection="1">
      <alignment vertical="top" wrapText="1"/>
      <protection/>
    </xf>
    <xf numFmtId="9" fontId="2" fillId="44" borderId="18" xfId="0" applyNumberFormat="1" applyFont="1" applyFill="1" applyBorder="1" applyAlignment="1" applyProtection="1">
      <alignment vertical="top" wrapText="1"/>
      <protection/>
    </xf>
    <xf numFmtId="1" fontId="6" fillId="8" borderId="56" xfId="0" applyNumberFormat="1" applyFont="1" applyFill="1" applyBorder="1" applyAlignment="1" applyProtection="1">
      <alignment vertical="center" wrapText="1"/>
      <protection/>
    </xf>
    <xf numFmtId="1" fontId="6" fillId="8" borderId="57" xfId="0" applyNumberFormat="1" applyFont="1" applyFill="1" applyBorder="1" applyAlignment="1" applyProtection="1">
      <alignment vertical="center" wrapText="1"/>
      <protection/>
    </xf>
    <xf numFmtId="1" fontId="20" fillId="0" borderId="5" xfId="0" applyNumberFormat="1" applyFont="1" applyFill="1" applyBorder="1" applyAlignment="1" applyProtection="1">
      <alignment wrapText="1"/>
      <protection/>
    </xf>
    <xf numFmtId="1" fontId="20" fillId="0" borderId="58" xfId="0" applyNumberFormat="1" applyFont="1" applyFill="1" applyBorder="1" applyAlignment="1" applyProtection="1">
      <alignment wrapText="1"/>
      <protection/>
    </xf>
    <xf numFmtId="9" fontId="2" fillId="46" borderId="59" xfId="0" applyNumberFormat="1" applyFont="1" applyFill="1" applyBorder="1" applyAlignment="1" applyProtection="1">
      <alignment vertical="top" wrapText="1"/>
      <protection/>
    </xf>
    <xf numFmtId="9" fontId="2" fillId="37" borderId="16" xfId="0" applyNumberFormat="1" applyFont="1" applyFill="1" applyBorder="1" applyAlignment="1" applyProtection="1">
      <alignment vertical="top" wrapText="1"/>
      <protection/>
    </xf>
    <xf numFmtId="9" fontId="2" fillId="40" borderId="55" xfId="0" applyNumberFormat="1" applyFont="1" applyFill="1" applyBorder="1" applyAlignment="1" applyProtection="1">
      <alignment vertical="top" wrapText="1"/>
      <protection/>
    </xf>
    <xf numFmtId="9" fontId="2" fillId="43" borderId="18" xfId="0" applyNumberFormat="1" applyFont="1" applyFill="1" applyBorder="1" applyAlignment="1" applyProtection="1">
      <alignment vertical="top" wrapText="1"/>
      <protection/>
    </xf>
    <xf numFmtId="9" fontId="2" fillId="37" borderId="59" xfId="0" applyNumberFormat="1" applyFont="1" applyFill="1" applyBorder="1" applyAlignment="1" applyProtection="1">
      <alignment vertical="top" wrapText="1"/>
      <protection/>
    </xf>
    <xf numFmtId="9" fontId="2" fillId="46" borderId="16" xfId="0" applyNumberFormat="1" applyFont="1" applyFill="1" applyBorder="1" applyAlignment="1" applyProtection="1">
      <alignment vertical="top" wrapText="1"/>
      <protection/>
    </xf>
    <xf numFmtId="166" fontId="4" fillId="0" borderId="59" xfId="0" applyNumberFormat="1" applyFont="1" applyFill="1" applyBorder="1" applyAlignment="1">
      <alignment horizontal="center" vertical="center"/>
    </xf>
    <xf numFmtId="0" fontId="19" fillId="51" borderId="25" xfId="0" applyFont="1" applyFill="1" applyBorder="1" applyAlignment="1">
      <alignment horizontal="center" vertical="center"/>
    </xf>
    <xf numFmtId="0" fontId="19" fillId="51" borderId="13" xfId="0" applyFont="1" applyFill="1" applyBorder="1" applyAlignment="1">
      <alignment horizontal="center" vertical="center"/>
    </xf>
    <xf numFmtId="0" fontId="19" fillId="51" borderId="1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25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2" borderId="60" xfId="0" applyFont="1" applyFill="1" applyBorder="1" applyAlignment="1">
      <alignment horizontal="center" vertical="center"/>
    </xf>
    <xf numFmtId="0" fontId="19" fillId="52" borderId="61" xfId="0" applyFont="1" applyFill="1" applyBorder="1" applyAlignment="1">
      <alignment horizontal="center" vertical="center"/>
    </xf>
    <xf numFmtId="0" fontId="19" fillId="52" borderId="62" xfId="0" applyFont="1" applyFill="1" applyBorder="1" applyAlignment="1">
      <alignment horizontal="center" vertical="center"/>
    </xf>
    <xf numFmtId="0" fontId="15" fillId="34" borderId="43" xfId="0" applyNumberFormat="1" applyFont="1" applyFill="1" applyBorder="1" applyAlignment="1" applyProtection="1">
      <alignment horizontal="center" vertical="center"/>
      <protection/>
    </xf>
    <xf numFmtId="1" fontId="6" fillId="8" borderId="37" xfId="0" applyNumberFormat="1" applyFont="1" applyFill="1" applyBorder="1" applyAlignment="1" applyProtection="1">
      <alignment vertical="center" wrapText="1"/>
      <protection/>
    </xf>
    <xf numFmtId="1" fontId="6" fillId="8" borderId="36" xfId="0" applyNumberFormat="1" applyFont="1" applyFill="1" applyBorder="1" applyAlignment="1" applyProtection="1">
      <alignment vertical="center" wrapText="1"/>
      <protection/>
    </xf>
    <xf numFmtId="0" fontId="15" fillId="34" borderId="42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vertical="top" wrapText="1"/>
      <protection/>
    </xf>
    <xf numFmtId="0" fontId="15" fillId="34" borderId="28" xfId="0" applyNumberFormat="1" applyFont="1" applyFill="1" applyBorder="1" applyAlignment="1" applyProtection="1">
      <alignment horizontal="center" vertical="center"/>
      <protection/>
    </xf>
    <xf numFmtId="0" fontId="15" fillId="34" borderId="0" xfId="0" applyNumberFormat="1" applyFont="1" applyFill="1" applyBorder="1" applyAlignment="1" applyProtection="1">
      <alignment horizontal="center" vertical="center"/>
      <protection/>
    </xf>
    <xf numFmtId="1" fontId="20" fillId="0" borderId="44" xfId="0" applyNumberFormat="1" applyFont="1" applyFill="1" applyBorder="1" applyAlignment="1" applyProtection="1">
      <alignment vertical="center" wrapText="1"/>
      <protection/>
    </xf>
    <xf numFmtId="1" fontId="20" fillId="0" borderId="41" xfId="0" applyNumberFormat="1" applyFont="1" applyFill="1" applyBorder="1" applyAlignment="1" applyProtection="1">
      <alignment vertical="center" wrapText="1"/>
      <protection/>
    </xf>
    <xf numFmtId="1" fontId="20" fillId="0" borderId="45" xfId="0" applyNumberFormat="1" applyFont="1" applyFill="1" applyBorder="1" applyAlignment="1" applyProtection="1">
      <alignment vertical="center" wrapText="1"/>
      <protection/>
    </xf>
    <xf numFmtId="1" fontId="6" fillId="8" borderId="39" xfId="0" applyNumberFormat="1" applyFont="1" applyFill="1" applyBorder="1" applyAlignment="1" applyProtection="1">
      <alignment vertical="center" wrapText="1"/>
      <protection/>
    </xf>
    <xf numFmtId="1" fontId="6" fillId="8" borderId="38" xfId="0" applyNumberFormat="1" applyFont="1" applyFill="1" applyBorder="1" applyAlignment="1" applyProtection="1">
      <alignment vertical="center" wrapText="1"/>
      <protection/>
    </xf>
    <xf numFmtId="1" fontId="6" fillId="8" borderId="40" xfId="0" applyNumberFormat="1" applyFont="1" applyFill="1" applyBorder="1" applyAlignment="1" applyProtection="1">
      <alignment vertical="center" wrapText="1"/>
      <protection/>
    </xf>
    <xf numFmtId="1" fontId="20" fillId="0" borderId="44" xfId="0" applyNumberFormat="1" applyFont="1" applyFill="1" applyBorder="1" applyAlignment="1" applyProtection="1">
      <alignment wrapText="1"/>
      <protection/>
    </xf>
    <xf numFmtId="1" fontId="20" fillId="0" borderId="41" xfId="0" applyNumberFormat="1" applyFont="1" applyFill="1" applyBorder="1" applyAlignment="1" applyProtection="1">
      <alignment wrapText="1"/>
      <protection/>
    </xf>
    <xf numFmtId="1" fontId="20" fillId="0" borderId="45" xfId="0" applyNumberFormat="1" applyFont="1" applyFill="1" applyBorder="1" applyAlignment="1" applyProtection="1">
      <alignment wrapText="1"/>
      <protection/>
    </xf>
    <xf numFmtId="0" fontId="66" fillId="34" borderId="38" xfId="0" applyNumberFormat="1" applyFont="1" applyFill="1" applyBorder="1" applyAlignment="1" applyProtection="1">
      <alignment vertical="center"/>
      <protection/>
    </xf>
    <xf numFmtId="0" fontId="66" fillId="34" borderId="40" xfId="0" applyNumberFormat="1" applyFont="1" applyFill="1" applyBorder="1" applyAlignment="1" applyProtection="1">
      <alignment vertical="center"/>
      <protection/>
    </xf>
    <xf numFmtId="0" fontId="66" fillId="34" borderId="41" xfId="0" applyNumberFormat="1" applyFont="1" applyFill="1" applyBorder="1" applyAlignment="1" applyProtection="1">
      <alignment vertical="center"/>
      <protection/>
    </xf>
    <xf numFmtId="0" fontId="66" fillId="34" borderId="45" xfId="0" applyNumberFormat="1" applyFont="1" applyFill="1" applyBorder="1" applyAlignment="1" applyProtection="1">
      <alignment vertical="center"/>
      <protection/>
    </xf>
    <xf numFmtId="0" fontId="7" fillId="53" borderId="37" xfId="0" applyFont="1" applyFill="1" applyBorder="1" applyAlignment="1">
      <alignment/>
    </xf>
    <xf numFmtId="0" fontId="7" fillId="53" borderId="36" xfId="0" applyFont="1" applyFill="1" applyBorder="1" applyAlignment="1">
      <alignment/>
    </xf>
    <xf numFmtId="0" fontId="7" fillId="53" borderId="38" xfId="0" applyFont="1" applyFill="1" applyBorder="1" applyAlignment="1">
      <alignment/>
    </xf>
    <xf numFmtId="0" fontId="7" fillId="53" borderId="54" xfId="0" applyFont="1" applyFill="1" applyBorder="1" applyAlignment="1">
      <alignment/>
    </xf>
    <xf numFmtId="166" fontId="10" fillId="0" borderId="24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center" vertical="center"/>
    </xf>
    <xf numFmtId="166" fontId="3" fillId="26" borderId="25" xfId="0" applyNumberFormat="1" applyFont="1" applyFill="1" applyBorder="1" applyAlignment="1">
      <alignment horizontal="left" vertical="center"/>
    </xf>
    <xf numFmtId="166" fontId="3" fillId="26" borderId="13" xfId="0" applyNumberFormat="1" applyFont="1" applyFill="1" applyBorder="1" applyAlignment="1">
      <alignment horizontal="left" vertical="center"/>
    </xf>
    <xf numFmtId="0" fontId="7" fillId="28" borderId="25" xfId="0" applyFont="1" applyFill="1" applyBorder="1" applyAlignment="1">
      <alignment horizontal="left"/>
    </xf>
    <xf numFmtId="0" fontId="7" fillId="28" borderId="13" xfId="0" applyFont="1" applyFill="1" applyBorder="1" applyAlignment="1">
      <alignment horizontal="left"/>
    </xf>
    <xf numFmtId="0" fontId="50" fillId="8" borderId="25" xfId="0" applyFont="1" applyFill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center" vertical="center" wrapText="1"/>
    </xf>
    <xf numFmtId="0" fontId="45" fillId="7" borderId="25" xfId="0" applyFont="1" applyFill="1" applyBorder="1" applyAlignment="1">
      <alignment horizontal="center"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7" borderId="15" xfId="0" applyFont="1" applyFill="1" applyBorder="1" applyAlignment="1">
      <alignment horizontal="center" vertical="center" wrapText="1"/>
    </xf>
    <xf numFmtId="0" fontId="50" fillId="9" borderId="25" xfId="0" applyFont="1" applyFill="1" applyBorder="1" applyAlignment="1">
      <alignment horizontal="left" vertical="center" wrapText="1"/>
    </xf>
    <xf numFmtId="0" fontId="50" fillId="9" borderId="15" xfId="0" applyFont="1" applyFill="1" applyBorder="1" applyAlignment="1">
      <alignment horizontal="left" vertical="center" wrapText="1"/>
    </xf>
    <xf numFmtId="0" fontId="51" fillId="28" borderId="25" xfId="0" applyFont="1" applyFill="1" applyBorder="1" applyAlignment="1">
      <alignment horizontal="left" vertical="center" wrapText="1"/>
    </xf>
    <xf numFmtId="0" fontId="51" fillId="28" borderId="13" xfId="0" applyFont="1" applyFill="1" applyBorder="1" applyAlignment="1">
      <alignment horizontal="left" vertical="center" wrapText="1"/>
    </xf>
    <xf numFmtId="0" fontId="51" fillId="28" borderId="15" xfId="0" applyFont="1" applyFill="1" applyBorder="1" applyAlignment="1">
      <alignment horizontal="left" vertical="center" wrapText="1"/>
    </xf>
    <xf numFmtId="0" fontId="51" fillId="54" borderId="25" xfId="0" applyFont="1" applyFill="1" applyBorder="1" applyAlignment="1">
      <alignment horizontal="left" vertical="center" wrapText="1"/>
    </xf>
    <xf numFmtId="0" fontId="51" fillId="54" borderId="13" xfId="0" applyFont="1" applyFill="1" applyBorder="1" applyAlignment="1">
      <alignment horizontal="left" vertical="center" wrapText="1"/>
    </xf>
    <xf numFmtId="0" fontId="51" fillId="54" borderId="15" xfId="0" applyFont="1" applyFill="1" applyBorder="1" applyAlignment="1">
      <alignment horizontal="left" vertical="center" wrapText="1"/>
    </xf>
    <xf numFmtId="0" fontId="51" fillId="55" borderId="26" xfId="0" applyFont="1" applyFill="1" applyBorder="1" applyAlignment="1">
      <alignment horizontal="left" vertical="center" wrapText="1"/>
    </xf>
    <xf numFmtId="0" fontId="51" fillId="55" borderId="14" xfId="0" applyFont="1" applyFill="1" applyBorder="1" applyAlignment="1">
      <alignment horizontal="left" vertical="center" wrapText="1"/>
    </xf>
    <xf numFmtId="0" fontId="51" fillId="55" borderId="21" xfId="0" applyFont="1" applyFill="1" applyBorder="1" applyAlignment="1">
      <alignment horizontal="left" vertical="center" wrapText="1"/>
    </xf>
    <xf numFmtId="0" fontId="51" fillId="55" borderId="22" xfId="0" applyFont="1" applyFill="1" applyBorder="1" applyAlignment="1">
      <alignment horizontal="left" vertical="center" wrapText="1"/>
    </xf>
    <xf numFmtId="0" fontId="51" fillId="56" borderId="24" xfId="0" applyFont="1" applyFill="1" applyBorder="1" applyAlignment="1">
      <alignment horizontal="left" vertical="center" wrapText="1"/>
    </xf>
    <xf numFmtId="0" fontId="51" fillId="56" borderId="21" xfId="0" applyFont="1" applyFill="1" applyBorder="1" applyAlignment="1">
      <alignment horizontal="left" vertical="center" wrapText="1"/>
    </xf>
    <xf numFmtId="0" fontId="51" fillId="56" borderId="13" xfId="0" applyFont="1" applyFill="1" applyBorder="1" applyAlignment="1">
      <alignment horizontal="left" vertical="center" wrapText="1"/>
    </xf>
    <xf numFmtId="0" fontId="51" fillId="56" borderId="15" xfId="0" applyFont="1" applyFill="1" applyBorder="1" applyAlignment="1">
      <alignment horizontal="left" vertical="center" wrapText="1"/>
    </xf>
    <xf numFmtId="0" fontId="51" fillId="57" borderId="24" xfId="0" applyFont="1" applyFill="1" applyBorder="1" applyAlignment="1">
      <alignment horizontal="left" vertical="center" wrapText="1"/>
    </xf>
    <xf numFmtId="0" fontId="51" fillId="57" borderId="21" xfId="0" applyFont="1" applyFill="1" applyBorder="1" applyAlignment="1">
      <alignment horizontal="left" vertical="center" wrapText="1"/>
    </xf>
    <xf numFmtId="0" fontId="51" fillId="57" borderId="13" xfId="0" applyFont="1" applyFill="1" applyBorder="1" applyAlignment="1">
      <alignment horizontal="left" vertical="center" wrapText="1"/>
    </xf>
    <xf numFmtId="0" fontId="51" fillId="57" borderId="15" xfId="0" applyFont="1" applyFill="1" applyBorder="1" applyAlignment="1">
      <alignment horizontal="left" vertical="center" wrapText="1"/>
    </xf>
    <xf numFmtId="0" fontId="51" fillId="58" borderId="25" xfId="0" applyFont="1" applyFill="1" applyBorder="1" applyAlignment="1">
      <alignment horizontal="left" vertical="center" wrapText="1"/>
    </xf>
    <xf numFmtId="0" fontId="51" fillId="58" borderId="13" xfId="0" applyFont="1" applyFill="1" applyBorder="1" applyAlignment="1">
      <alignment horizontal="left" vertical="center" wrapText="1"/>
    </xf>
    <xf numFmtId="0" fontId="51" fillId="58" borderId="15" xfId="0" applyFont="1" applyFill="1" applyBorder="1" applyAlignment="1">
      <alignment horizontal="left" vertical="center" wrapText="1"/>
    </xf>
    <xf numFmtId="0" fontId="25" fillId="29" borderId="17" xfId="0" applyFont="1" applyFill="1" applyBorder="1" applyAlignment="1">
      <alignment horizontal="center" vertical="center" wrapText="1"/>
    </xf>
    <xf numFmtId="0" fontId="25" fillId="29" borderId="19" xfId="0" applyFont="1" applyFill="1" applyBorder="1" applyAlignment="1">
      <alignment horizontal="center" vertical="center" wrapText="1"/>
    </xf>
    <xf numFmtId="0" fontId="25" fillId="29" borderId="23" xfId="0" applyFont="1" applyFill="1" applyBorder="1" applyAlignment="1">
      <alignment horizontal="center" vertical="center" wrapText="1"/>
    </xf>
    <xf numFmtId="0" fontId="25" fillId="30" borderId="17" xfId="0" applyFont="1" applyFill="1" applyBorder="1" applyAlignment="1">
      <alignment horizontal="center" vertical="center" wrapText="1"/>
    </xf>
    <xf numFmtId="0" fontId="25" fillId="30" borderId="23" xfId="0" applyFont="1" applyFill="1" applyBorder="1" applyAlignment="1">
      <alignment horizontal="center" vertical="center" wrapText="1"/>
    </xf>
    <xf numFmtId="0" fontId="25" fillId="30" borderId="19" xfId="0" applyFont="1" applyFill="1" applyBorder="1" applyAlignment="1">
      <alignment horizontal="center" vertical="center" wrapText="1"/>
    </xf>
    <xf numFmtId="0" fontId="36" fillId="29" borderId="17" xfId="0" applyFont="1" applyFill="1" applyBorder="1" applyAlignment="1">
      <alignment horizontal="left" vertical="top" wrapText="1"/>
    </xf>
    <xf numFmtId="0" fontId="36" fillId="29" borderId="19" xfId="0" applyFont="1" applyFill="1" applyBorder="1" applyAlignment="1">
      <alignment horizontal="left" vertical="top" wrapText="1"/>
    </xf>
    <xf numFmtId="0" fontId="36" fillId="29" borderId="23" xfId="0" applyFont="1" applyFill="1" applyBorder="1" applyAlignment="1">
      <alignment horizontal="left" vertical="top" wrapText="1"/>
    </xf>
    <xf numFmtId="0" fontId="49" fillId="28" borderId="25" xfId="0" applyFont="1" applyFill="1" applyBorder="1" applyAlignment="1">
      <alignment horizontal="center" vertical="center" wrapText="1"/>
    </xf>
    <xf numFmtId="0" fontId="49" fillId="28" borderId="13" xfId="0" applyFont="1" applyFill="1" applyBorder="1" applyAlignment="1">
      <alignment horizontal="center" vertical="center" wrapText="1"/>
    </xf>
    <xf numFmtId="0" fontId="49" fillId="28" borderId="15" xfId="0" applyFont="1" applyFill="1" applyBorder="1" applyAlignment="1">
      <alignment horizontal="center" vertical="center" wrapText="1"/>
    </xf>
    <xf numFmtId="0" fontId="49" fillId="54" borderId="25" xfId="0" applyFont="1" applyFill="1" applyBorder="1" applyAlignment="1">
      <alignment horizontal="center" vertical="center" wrapText="1"/>
    </xf>
    <xf numFmtId="0" fontId="49" fillId="54" borderId="13" xfId="0" applyFont="1" applyFill="1" applyBorder="1" applyAlignment="1">
      <alignment horizontal="center" vertical="center" wrapText="1"/>
    </xf>
    <xf numFmtId="0" fontId="49" fillId="54" borderId="15" xfId="0" applyFont="1" applyFill="1" applyBorder="1" applyAlignment="1">
      <alignment horizontal="center" vertical="center" wrapText="1"/>
    </xf>
    <xf numFmtId="0" fontId="49" fillId="57" borderId="25" xfId="0" applyFont="1" applyFill="1" applyBorder="1" applyAlignment="1">
      <alignment horizontal="center" vertical="center" wrapText="1"/>
    </xf>
    <xf numFmtId="0" fontId="49" fillId="57" borderId="13" xfId="0" applyFont="1" applyFill="1" applyBorder="1" applyAlignment="1">
      <alignment horizontal="center" vertical="center" wrapText="1"/>
    </xf>
    <xf numFmtId="0" fontId="49" fillId="57" borderId="15" xfId="0" applyFont="1" applyFill="1" applyBorder="1" applyAlignment="1">
      <alignment horizontal="center" vertical="center" wrapText="1"/>
    </xf>
    <xf numFmtId="0" fontId="49" fillId="58" borderId="25" xfId="0" applyFont="1" applyFill="1" applyBorder="1" applyAlignment="1">
      <alignment horizontal="center" vertical="center" wrapText="1"/>
    </xf>
    <xf numFmtId="0" fontId="49" fillId="58" borderId="13" xfId="0" applyFont="1" applyFill="1" applyBorder="1" applyAlignment="1">
      <alignment horizontal="center" vertical="center" wrapText="1"/>
    </xf>
    <xf numFmtId="0" fontId="49" fillId="58" borderId="15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left" vertical="top" wrapText="1"/>
    </xf>
    <xf numFmtId="0" fontId="0" fillId="18" borderId="19" xfId="0" applyFill="1" applyBorder="1" applyAlignment="1">
      <alignment vertical="top"/>
    </xf>
    <xf numFmtId="0" fontId="0" fillId="18" borderId="23" xfId="0" applyFill="1" applyBorder="1" applyAlignment="1">
      <alignment vertical="top"/>
    </xf>
    <xf numFmtId="0" fontId="25" fillId="18" borderId="19" xfId="0" applyFont="1" applyFill="1" applyBorder="1" applyAlignment="1">
      <alignment horizontal="left" vertical="top" wrapText="1"/>
    </xf>
    <xf numFmtId="0" fontId="25" fillId="18" borderId="23" xfId="0" applyFont="1" applyFill="1" applyBorder="1" applyAlignment="1">
      <alignment horizontal="left" vertical="top" wrapText="1"/>
    </xf>
    <xf numFmtId="0" fontId="36" fillId="18" borderId="19" xfId="0" applyFont="1" applyFill="1" applyBorder="1" applyAlignment="1">
      <alignment vertical="center" wrapText="1"/>
    </xf>
    <xf numFmtId="0" fontId="36" fillId="18" borderId="63" xfId="0" applyFont="1" applyFill="1" applyBorder="1" applyAlignment="1">
      <alignment vertical="center" wrapText="1"/>
    </xf>
    <xf numFmtId="0" fontId="36" fillId="18" borderId="17" xfId="0" applyFont="1" applyFill="1" applyBorder="1" applyAlignment="1">
      <alignment horizontal="left" vertical="top" wrapText="1"/>
    </xf>
    <xf numFmtId="0" fontId="36" fillId="18" borderId="19" xfId="0" applyFont="1" applyFill="1" applyBorder="1" applyAlignment="1">
      <alignment horizontal="left" vertical="top" wrapText="1"/>
    </xf>
    <xf numFmtId="0" fontId="36" fillId="18" borderId="23" xfId="0" applyFont="1" applyFill="1" applyBorder="1" applyAlignment="1">
      <alignment horizontal="left" vertical="top" wrapText="1"/>
    </xf>
    <xf numFmtId="0" fontId="36" fillId="18" borderId="17" xfId="0" applyFont="1" applyFill="1" applyBorder="1" applyAlignment="1">
      <alignment horizontal="left" vertical="center" wrapText="1"/>
    </xf>
    <xf numFmtId="0" fontId="36" fillId="18" borderId="19" xfId="0" applyFont="1" applyFill="1" applyBorder="1" applyAlignment="1">
      <alignment horizontal="left" vertical="center" wrapText="1"/>
    </xf>
    <xf numFmtId="0" fontId="36" fillId="30" borderId="19" xfId="0" applyFont="1" applyFill="1" applyBorder="1" applyAlignment="1">
      <alignment horizontal="left" vertical="top" wrapText="1"/>
    </xf>
    <xf numFmtId="0" fontId="36" fillId="30" borderId="23" xfId="0" applyFont="1" applyFill="1" applyBorder="1" applyAlignment="1">
      <alignment horizontal="left" vertical="top" wrapText="1"/>
    </xf>
    <xf numFmtId="0" fontId="36" fillId="30" borderId="17" xfId="0" applyFont="1" applyFill="1" applyBorder="1" applyAlignment="1">
      <alignment horizontal="left" vertical="top" wrapText="1"/>
    </xf>
    <xf numFmtId="0" fontId="36" fillId="18" borderId="17" xfId="0" applyFont="1" applyFill="1" applyBorder="1" applyAlignment="1">
      <alignment vertical="center" wrapText="1"/>
    </xf>
    <xf numFmtId="0" fontId="36" fillId="18" borderId="23" xfId="0" applyFont="1" applyFill="1" applyBorder="1" applyAlignment="1">
      <alignment vertical="center" wrapText="1"/>
    </xf>
    <xf numFmtId="0" fontId="25" fillId="17" borderId="17" xfId="0" applyFont="1" applyFill="1" applyBorder="1" applyAlignment="1">
      <alignment vertical="center" wrapText="1"/>
    </xf>
    <xf numFmtId="0" fontId="25" fillId="17" borderId="23" xfId="0" applyFont="1" applyFill="1" applyBorder="1" applyAlignment="1">
      <alignment vertical="center" wrapText="1"/>
    </xf>
    <xf numFmtId="0" fontId="49" fillId="56" borderId="25" xfId="0" applyFont="1" applyFill="1" applyBorder="1" applyAlignment="1">
      <alignment horizontal="center" vertical="center" wrapText="1"/>
    </xf>
    <xf numFmtId="0" fontId="49" fillId="56" borderId="13" xfId="0" applyFont="1" applyFill="1" applyBorder="1" applyAlignment="1">
      <alignment horizontal="center" vertical="center" wrapText="1"/>
    </xf>
    <xf numFmtId="0" fontId="49" fillId="56" borderId="15" xfId="0" applyFont="1" applyFill="1" applyBorder="1" applyAlignment="1">
      <alignment horizontal="center" vertical="center" wrapText="1"/>
    </xf>
    <xf numFmtId="0" fontId="49" fillId="55" borderId="25" xfId="0" applyFont="1" applyFill="1" applyBorder="1" applyAlignment="1">
      <alignment horizontal="center" vertical="center" wrapText="1"/>
    </xf>
    <xf numFmtId="0" fontId="49" fillId="55" borderId="13" xfId="0" applyFont="1" applyFill="1" applyBorder="1" applyAlignment="1">
      <alignment horizontal="center" vertical="center" wrapText="1"/>
    </xf>
    <xf numFmtId="0" fontId="49" fillId="55" borderId="15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28" fillId="59" borderId="25" xfId="0" applyFont="1" applyFill="1" applyBorder="1" applyAlignment="1">
      <alignment horizontal="left" vertical="center"/>
    </xf>
    <xf numFmtId="0" fontId="28" fillId="59" borderId="13" xfId="0" applyFont="1" applyFill="1" applyBorder="1" applyAlignment="1">
      <alignment horizontal="left" vertical="center"/>
    </xf>
    <xf numFmtId="0" fontId="28" fillId="59" borderId="15" xfId="0" applyFont="1" applyFill="1" applyBorder="1" applyAlignment="1">
      <alignment horizontal="left" vertical="center"/>
    </xf>
    <xf numFmtId="0" fontId="45" fillId="26" borderId="25" xfId="0" applyFont="1" applyFill="1" applyBorder="1" applyAlignment="1">
      <alignment horizontal="left" vertical="center"/>
    </xf>
    <xf numFmtId="0" fontId="45" fillId="26" borderId="13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38" fillId="9" borderId="25" xfId="0" applyFont="1" applyFill="1" applyBorder="1" applyAlignment="1">
      <alignment horizontal="left"/>
    </xf>
    <xf numFmtId="0" fontId="38" fillId="9" borderId="13" xfId="0" applyFont="1" applyFill="1" applyBorder="1" applyAlignment="1">
      <alignment horizontal="left"/>
    </xf>
    <xf numFmtId="0" fontId="38" fillId="9" borderId="15" xfId="0" applyFont="1" applyFill="1" applyBorder="1" applyAlignment="1">
      <alignment horizontal="left"/>
    </xf>
    <xf numFmtId="0" fontId="28" fillId="60" borderId="26" xfId="0" applyFont="1" applyFill="1" applyBorder="1" applyAlignment="1">
      <alignment horizontal="left" vertical="center"/>
    </xf>
    <xf numFmtId="0" fontId="28" fillId="60" borderId="14" xfId="0" applyFont="1" applyFill="1" applyBorder="1" applyAlignment="1">
      <alignment horizontal="left" vertical="center"/>
    </xf>
    <xf numFmtId="0" fontId="28" fillId="60" borderId="16" xfId="0" applyFont="1" applyFill="1" applyBorder="1" applyAlignment="1">
      <alignment horizontal="left" vertical="center"/>
    </xf>
    <xf numFmtId="0" fontId="45" fillId="61" borderId="25" xfId="0" applyFont="1" applyFill="1" applyBorder="1" applyAlignment="1">
      <alignment horizontal="left" vertical="center"/>
    </xf>
    <xf numFmtId="0" fontId="45" fillId="61" borderId="13" xfId="0" applyFont="1" applyFill="1" applyBorder="1" applyAlignment="1">
      <alignment horizontal="left" vertical="center"/>
    </xf>
    <xf numFmtId="0" fontId="45" fillId="61" borderId="15" xfId="0" applyFont="1" applyFill="1" applyBorder="1" applyAlignment="1">
      <alignment horizontal="left" vertical="center"/>
    </xf>
    <xf numFmtId="0" fontId="44" fillId="9" borderId="25" xfId="0" applyFont="1" applyFill="1" applyBorder="1" applyAlignment="1">
      <alignment horizontal="left" vertical="top" wrapText="1"/>
    </xf>
    <xf numFmtId="0" fontId="44" fillId="9" borderId="13" xfId="0" applyFont="1" applyFill="1" applyBorder="1" applyAlignment="1">
      <alignment horizontal="left" vertical="top" wrapText="1"/>
    </xf>
    <xf numFmtId="0" fontId="44" fillId="9" borderId="21" xfId="0" applyFont="1" applyFill="1" applyBorder="1" applyAlignment="1">
      <alignment horizontal="left" vertical="top" wrapText="1"/>
    </xf>
    <xf numFmtId="0" fontId="44" fillId="9" borderId="22" xfId="0" applyFont="1" applyFill="1" applyBorder="1" applyAlignment="1">
      <alignment horizontal="left" vertical="top" wrapText="1"/>
    </xf>
    <xf numFmtId="0" fontId="28" fillId="60" borderId="25" xfId="0" applyFont="1" applyFill="1" applyBorder="1" applyAlignment="1">
      <alignment horizontal="left" vertical="center"/>
    </xf>
    <xf numFmtId="0" fontId="28" fillId="60" borderId="13" xfId="0" applyFont="1" applyFill="1" applyBorder="1" applyAlignment="1">
      <alignment horizontal="left" vertical="center"/>
    </xf>
    <xf numFmtId="0" fontId="28" fillId="60" borderId="21" xfId="0" applyFont="1" applyFill="1" applyBorder="1" applyAlignment="1">
      <alignment horizontal="left" vertical="center"/>
    </xf>
    <xf numFmtId="0" fontId="28" fillId="60" borderId="22" xfId="0" applyFont="1" applyFill="1" applyBorder="1" applyAlignment="1">
      <alignment horizontal="left" vertical="center"/>
    </xf>
    <xf numFmtId="0" fontId="71" fillId="3" borderId="64" xfId="25" applyFont="1" applyBorder="1" applyAlignment="1">
      <alignment horizontal="center" vertical="center"/>
    </xf>
    <xf numFmtId="0" fontId="71" fillId="3" borderId="65" xfId="25" applyFont="1" applyBorder="1" applyAlignment="1">
      <alignment horizontal="center" vertical="center"/>
    </xf>
    <xf numFmtId="0" fontId="71" fillId="3" borderId="66" xfId="25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Currency 2" xfId="21"/>
    <cellStyle name="Percent 2" xfId="22"/>
    <cellStyle name="Followed Hyperlink" xfId="23"/>
    <cellStyle name="Output" xfId="24"/>
    <cellStyle name="Check Cell" xfId="25"/>
    <cellStyle name="Followed Hyperlink" xfId="26"/>
    <cellStyle name="Followed Hyperlink" xfId="27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8475"/>
          <c:y val="0.15"/>
          <c:w val="0.8305"/>
          <c:h val="0.69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noFill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Budget!$A$4:$A$7</c:f>
              <c:strCache/>
            </c:strRef>
          </c:cat>
          <c:val>
            <c:numRef>
              <c:f>Budget!$B$4:$B$7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2" l="0.70000000000000095" r="0.70000000000000095" t="0.750000000000002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9625"/>
          <c:y val="0.13425"/>
          <c:w val="0.80775"/>
          <c:h val="0.72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  <a:prstDash val="solid"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  <a:prstDash val="solid"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(Expenses!$A$2,Expenses!$A$8)</c:f>
              <c:strCache/>
            </c:strRef>
          </c:cat>
          <c:val>
            <c:numRef>
              <c:f>(Expenses!$C$7,Expenses!$C$13)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2" l="0.70000000000000095" r="0.70000000000000095" t="0.750000000000002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64"/>
          <c:y val="0.1045"/>
          <c:w val="0.67025"/>
          <c:h val="0.79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noFill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('Operating Expenses'!$A$3,'Operating Expenses'!$A$8,'Operating Expenses'!$A$14,'Operating Expenses'!$A$19)</c:f>
              <c:strCache/>
            </c:strRef>
          </c:cat>
          <c:val>
            <c:numRef>
              <c:f>('Operating Expenses'!$C$7,'Operating Expenses'!$C$13,'Operating Expenses'!$C$18,'Operating Expenses'!$C$24)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0000000000002" l="0.70000000000000095" r="0.70000000000000095" t="0.750000000000002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17</xdr:row>
      <xdr:rowOff>76200</xdr:rowOff>
    </xdr:from>
    <xdr:to>
      <xdr:col>5</xdr:col>
      <xdr:colOff>19050</xdr:colOff>
      <xdr:row>37</xdr:row>
      <xdr:rowOff>76200</xdr:rowOff>
    </xdr:to>
    <xdr:graphicFrame macro="">
      <xdr:nvGraphicFramePr>
        <xdr:cNvPr id="5258" name="Chart 1"/>
        <xdr:cNvGraphicFramePr/>
      </xdr:nvGraphicFramePr>
      <xdr:xfrm>
        <a:off x="561975" y="3838575"/>
        <a:ext cx="4552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16</xdr:row>
      <xdr:rowOff>0</xdr:rowOff>
    </xdr:from>
    <xdr:to>
      <xdr:col>4</xdr:col>
      <xdr:colOff>171450</xdr:colOff>
      <xdr:row>30</xdr:row>
      <xdr:rowOff>76200</xdr:rowOff>
    </xdr:to>
    <xdr:graphicFrame macro="">
      <xdr:nvGraphicFramePr>
        <xdr:cNvPr id="13443" name="Chart 1"/>
        <xdr:cNvGraphicFramePr/>
      </xdr:nvGraphicFramePr>
      <xdr:xfrm>
        <a:off x="981075" y="3343275"/>
        <a:ext cx="3381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26</xdr:row>
      <xdr:rowOff>76200</xdr:rowOff>
    </xdr:from>
    <xdr:to>
      <xdr:col>6</xdr:col>
      <xdr:colOff>342900</xdr:colOff>
      <xdr:row>46</xdr:row>
      <xdr:rowOff>171450</xdr:rowOff>
    </xdr:to>
    <xdr:graphicFrame macro="">
      <xdr:nvGraphicFramePr>
        <xdr:cNvPr id="1167" name="Chart 2"/>
        <xdr:cNvGraphicFramePr/>
      </xdr:nvGraphicFramePr>
      <xdr:xfrm>
        <a:off x="666750" y="5876925"/>
        <a:ext cx="6257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rnpostcar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5" zoomScaleNormal="75" zoomScalePageLayoutView="75" workbookViewId="0" topLeftCell="A1">
      <selection activeCell="Q13" sqref="Q13"/>
    </sheetView>
  </sheetViews>
  <sheetFormatPr defaultColWidth="9.140625" defaultRowHeight="15"/>
  <cols>
    <col min="1" max="1" width="35.28125" style="1" customWidth="1"/>
    <col min="2" max="2" width="13.7109375" style="1" bestFit="1" customWidth="1"/>
    <col min="3" max="3" width="9.00390625" style="1" bestFit="1" customWidth="1"/>
    <col min="4" max="4" width="9.421875" style="1" bestFit="1" customWidth="1"/>
    <col min="5" max="5" width="9.00390625" style="1" bestFit="1" customWidth="1"/>
    <col min="6" max="6" width="9.7109375" style="1" bestFit="1" customWidth="1"/>
    <col min="7" max="7" width="8.7109375" style="1" bestFit="1" customWidth="1"/>
    <col min="8" max="8" width="7.7109375" style="1" bestFit="1" customWidth="1"/>
    <col min="9" max="9" width="9.28125" style="1" bestFit="1" customWidth="1"/>
    <col min="10" max="10" width="9.00390625" style="1" bestFit="1" customWidth="1"/>
    <col min="11" max="11" width="8.7109375" style="1" bestFit="1" customWidth="1"/>
    <col min="12" max="12" width="9.421875" style="1" bestFit="1" customWidth="1"/>
    <col min="13" max="16384" width="9.140625" style="1" customWidth="1"/>
  </cols>
  <sheetData>
    <row r="1" spans="1:13" ht="29.25" customHeight="1" thickBot="1">
      <c r="A1" s="636" t="s">
        <v>134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8"/>
    </row>
    <row r="2" spans="1:13" ht="18.75">
      <c r="A2" s="14" t="s">
        <v>135</v>
      </c>
      <c r="B2" s="12" t="s">
        <v>189</v>
      </c>
      <c r="C2" s="13" t="s">
        <v>190</v>
      </c>
      <c r="D2" s="13" t="s">
        <v>191</v>
      </c>
      <c r="E2" s="13" t="s">
        <v>192</v>
      </c>
      <c r="F2" s="13" t="s">
        <v>193</v>
      </c>
      <c r="G2" s="13" t="s">
        <v>194</v>
      </c>
      <c r="H2" s="13" t="s">
        <v>195</v>
      </c>
      <c r="I2" s="13" t="s">
        <v>196</v>
      </c>
      <c r="J2" s="13" t="s">
        <v>197</v>
      </c>
      <c r="K2" s="13" t="s">
        <v>198</v>
      </c>
      <c r="L2" s="13" t="s">
        <v>199</v>
      </c>
      <c r="M2" s="15" t="s">
        <v>200</v>
      </c>
    </row>
    <row r="3" spans="1:13" ht="18.75">
      <c r="A3" s="16" t="s">
        <v>18</v>
      </c>
      <c r="B3" s="512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4"/>
    </row>
    <row r="4" spans="1:13" ht="15">
      <c r="A4" s="17" t="s">
        <v>19</v>
      </c>
      <c r="B4" s="522">
        <v>20000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</row>
    <row r="5" spans="1:13" ht="15">
      <c r="A5" s="17" t="s">
        <v>141</v>
      </c>
      <c r="B5" s="522">
        <v>7000</v>
      </c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3"/>
    </row>
    <row r="6" spans="1:13" ht="15">
      <c r="A6" s="17" t="s">
        <v>142</v>
      </c>
      <c r="B6" s="522">
        <v>1000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3"/>
    </row>
    <row r="7" spans="1:13" ht="15">
      <c r="A7" s="17" t="s">
        <v>20</v>
      </c>
      <c r="B7" s="522">
        <v>2000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3"/>
    </row>
    <row r="8" spans="1:13" ht="18.75">
      <c r="A8" s="16" t="s">
        <v>21</v>
      </c>
      <c r="B8" s="524">
        <f>SUM(B4:B7)</f>
        <v>30000</v>
      </c>
      <c r="C8" s="524">
        <f aca="true" t="shared" si="0" ref="C8:M8">SUM(C4:C7)</f>
        <v>0</v>
      </c>
      <c r="D8" s="524">
        <f t="shared" si="0"/>
        <v>0</v>
      </c>
      <c r="E8" s="524">
        <f t="shared" si="0"/>
        <v>0</v>
      </c>
      <c r="F8" s="524">
        <f t="shared" si="0"/>
        <v>0</v>
      </c>
      <c r="G8" s="524">
        <f t="shared" si="0"/>
        <v>0</v>
      </c>
      <c r="H8" s="524">
        <f t="shared" si="0"/>
        <v>0</v>
      </c>
      <c r="I8" s="524">
        <f t="shared" si="0"/>
        <v>0</v>
      </c>
      <c r="J8" s="524">
        <f t="shared" si="0"/>
        <v>0</v>
      </c>
      <c r="K8" s="524">
        <f t="shared" si="0"/>
        <v>0</v>
      </c>
      <c r="L8" s="524">
        <f t="shared" si="0"/>
        <v>0</v>
      </c>
      <c r="M8" s="525">
        <f t="shared" si="0"/>
        <v>0</v>
      </c>
    </row>
    <row r="9" spans="1:13" ht="18.75">
      <c r="A9" s="18" t="s">
        <v>146</v>
      </c>
      <c r="B9" s="526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8"/>
    </row>
    <row r="10" spans="1:13" ht="15">
      <c r="A10" s="19" t="s">
        <v>23</v>
      </c>
      <c r="B10" s="522">
        <f>Expenses!C7</f>
        <v>15950</v>
      </c>
      <c r="C10" s="522">
        <f>Expenses!F7</f>
        <v>0</v>
      </c>
      <c r="D10" s="522">
        <f>Expenses!G7</f>
        <v>0</v>
      </c>
      <c r="E10" s="522">
        <f>Expenses!H7</f>
        <v>0</v>
      </c>
      <c r="F10" s="522">
        <f>Expenses!I7</f>
        <v>0</v>
      </c>
      <c r="G10" s="522">
        <f>Expenses!J7</f>
        <v>0</v>
      </c>
      <c r="H10" s="522">
        <f>Expenses!K7</f>
        <v>0</v>
      </c>
      <c r="I10" s="522">
        <f>Expenses!L7</f>
        <v>0</v>
      </c>
      <c r="J10" s="522">
        <f>Expenses!M7</f>
        <v>0</v>
      </c>
      <c r="K10" s="522">
        <f>Expenses!N7</f>
        <v>0</v>
      </c>
      <c r="L10" s="522">
        <f>Expenses!O7</f>
        <v>0</v>
      </c>
      <c r="M10" s="523">
        <f>Expenses!P7</f>
        <v>0</v>
      </c>
    </row>
    <row r="11" spans="1:13" ht="15">
      <c r="A11" s="19" t="s">
        <v>48</v>
      </c>
      <c r="B11" s="522">
        <f>Expenses!C13</f>
        <v>13250</v>
      </c>
      <c r="C11" s="522">
        <f>Expenses!F13</f>
        <v>0</v>
      </c>
      <c r="D11" s="522">
        <f>Expenses!G13</f>
        <v>0</v>
      </c>
      <c r="E11" s="522">
        <f>Expenses!H13</f>
        <v>0</v>
      </c>
      <c r="F11" s="522">
        <f>Expenses!I13</f>
        <v>0</v>
      </c>
      <c r="G11" s="522">
        <f>Expenses!J13</f>
        <v>0</v>
      </c>
      <c r="H11" s="522">
        <f>Expenses!K13</f>
        <v>0</v>
      </c>
      <c r="I11" s="522">
        <f>Expenses!L13</f>
        <v>0</v>
      </c>
      <c r="J11" s="522">
        <f>Expenses!M13</f>
        <v>0</v>
      </c>
      <c r="K11" s="522">
        <f>Expenses!N13</f>
        <v>0</v>
      </c>
      <c r="L11" s="522">
        <f>Expenses!O13</f>
        <v>0</v>
      </c>
      <c r="M11" s="523">
        <f>Expenses!P13</f>
        <v>0</v>
      </c>
    </row>
    <row r="12" spans="1:13" ht="18.75">
      <c r="A12" s="20" t="s">
        <v>150</v>
      </c>
      <c r="B12" s="529">
        <f>SUM(B10:B11)</f>
        <v>29200</v>
      </c>
      <c r="C12" s="530">
        <f aca="true" t="shared" si="1" ref="C12:M12">SUM(C10:C11)</f>
        <v>0</v>
      </c>
      <c r="D12" s="530">
        <f t="shared" si="1"/>
        <v>0</v>
      </c>
      <c r="E12" s="530">
        <f t="shared" si="1"/>
        <v>0</v>
      </c>
      <c r="F12" s="530">
        <f t="shared" si="1"/>
        <v>0</v>
      </c>
      <c r="G12" s="530">
        <f t="shared" si="1"/>
        <v>0</v>
      </c>
      <c r="H12" s="530">
        <f t="shared" si="1"/>
        <v>0</v>
      </c>
      <c r="I12" s="530">
        <f t="shared" si="1"/>
        <v>0</v>
      </c>
      <c r="J12" s="530">
        <f t="shared" si="1"/>
        <v>0</v>
      </c>
      <c r="K12" s="530">
        <f t="shared" si="1"/>
        <v>0</v>
      </c>
      <c r="L12" s="530">
        <f t="shared" si="1"/>
        <v>0</v>
      </c>
      <c r="M12" s="531">
        <f t="shared" si="1"/>
        <v>0</v>
      </c>
    </row>
    <row r="13" spans="1:13" ht="18.75">
      <c r="A13" s="21" t="s">
        <v>138</v>
      </c>
      <c r="B13" s="532"/>
      <c r="C13" s="533"/>
      <c r="D13" s="534"/>
      <c r="E13" s="534"/>
      <c r="F13" s="534"/>
      <c r="G13" s="534"/>
      <c r="H13" s="534"/>
      <c r="I13" s="534"/>
      <c r="J13" s="534"/>
      <c r="K13" s="534"/>
      <c r="L13" s="534"/>
      <c r="M13" s="535"/>
    </row>
    <row r="14" spans="1:13" ht="19.5" thickBot="1">
      <c r="A14" s="22" t="s">
        <v>152</v>
      </c>
      <c r="B14" s="536">
        <f>B8-B12</f>
        <v>800</v>
      </c>
      <c r="C14" s="536">
        <f aca="true" t="shared" si="2" ref="C14:M14">C8-C12</f>
        <v>0</v>
      </c>
      <c r="D14" s="536">
        <f t="shared" si="2"/>
        <v>0</v>
      </c>
      <c r="E14" s="536">
        <f t="shared" si="2"/>
        <v>0</v>
      </c>
      <c r="F14" s="536">
        <f t="shared" si="2"/>
        <v>0</v>
      </c>
      <c r="G14" s="536">
        <f t="shared" si="2"/>
        <v>0</v>
      </c>
      <c r="H14" s="536">
        <f t="shared" si="2"/>
        <v>0</v>
      </c>
      <c r="I14" s="536">
        <f t="shared" si="2"/>
        <v>0</v>
      </c>
      <c r="J14" s="536">
        <f t="shared" si="2"/>
        <v>0</v>
      </c>
      <c r="K14" s="536">
        <f t="shared" si="2"/>
        <v>0</v>
      </c>
      <c r="L14" s="536">
        <f t="shared" si="2"/>
        <v>0</v>
      </c>
      <c r="M14" s="537">
        <f t="shared" si="2"/>
        <v>0</v>
      </c>
    </row>
    <row r="15" spans="1:2" ht="15">
      <c r="A15" s="37" t="s">
        <v>188</v>
      </c>
      <c r="B15" s="38">
        <f>B14/B8</f>
        <v>0.02666666666666667</v>
      </c>
    </row>
  </sheetData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 topLeftCell="A1">
      <selection activeCell="R8" sqref="R8"/>
    </sheetView>
  </sheetViews>
  <sheetFormatPr defaultColWidth="8.8515625" defaultRowHeight="15"/>
  <cols>
    <col min="1" max="1" width="7.28125" style="0" customWidth="1"/>
    <col min="2" max="2" width="17.7109375" style="0" customWidth="1"/>
    <col min="3" max="3" width="11.7109375" style="0" hidden="1" customWidth="1"/>
    <col min="9" max="9" width="11.28125" style="0" customWidth="1"/>
    <col min="10" max="10" width="10.8515625" style="0" customWidth="1"/>
    <col min="11" max="11" width="6.28125" style="0" customWidth="1"/>
    <col min="12" max="13" width="9.7109375" style="0" customWidth="1"/>
  </cols>
  <sheetData>
    <row r="1" spans="1:14" ht="26.1" customHeight="1" thickBot="1">
      <c r="A1" s="768" t="s">
        <v>345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70"/>
    </row>
    <row r="2" spans="1:14" ht="18.6" customHeight="1" thickBot="1">
      <c r="A2" s="49"/>
      <c r="B2" s="765" t="s">
        <v>265</v>
      </c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7"/>
    </row>
    <row r="3" spans="1:14" ht="14.45" customHeight="1" thickBot="1">
      <c r="A3" s="49"/>
      <c r="B3" s="771" t="s">
        <v>264</v>
      </c>
      <c r="C3" s="772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4"/>
    </row>
    <row r="4" spans="1:14" ht="14.45" customHeight="1" thickBot="1">
      <c r="A4" s="49"/>
      <c r="B4" s="181"/>
      <c r="D4" s="762" t="s">
        <v>259</v>
      </c>
      <c r="E4" s="763"/>
      <c r="F4" s="763"/>
      <c r="G4" s="763"/>
      <c r="H4" s="763"/>
      <c r="I4" s="763"/>
      <c r="J4" s="763"/>
      <c r="K4" s="763"/>
      <c r="L4" s="763"/>
      <c r="M4" s="763"/>
      <c r="N4" s="764"/>
    </row>
    <row r="5" spans="1:14" ht="13.5" customHeight="1" thickBot="1">
      <c r="A5" s="49"/>
      <c r="B5" s="181"/>
      <c r="C5" s="182"/>
      <c r="D5" s="762" t="s">
        <v>258</v>
      </c>
      <c r="E5" s="763"/>
      <c r="F5" s="763"/>
      <c r="G5" s="763"/>
      <c r="H5" s="763"/>
      <c r="I5" s="763"/>
      <c r="J5" s="763"/>
      <c r="K5" s="763"/>
      <c r="L5" s="763"/>
      <c r="M5" s="763"/>
      <c r="N5" s="764"/>
    </row>
    <row r="6" spans="1:14" ht="15.75" thickBot="1">
      <c r="A6" s="49"/>
      <c r="B6" s="181"/>
      <c r="C6" s="182"/>
      <c r="D6" s="762" t="s">
        <v>257</v>
      </c>
      <c r="E6" s="763"/>
      <c r="F6" s="763"/>
      <c r="G6" s="763"/>
      <c r="H6" s="763"/>
      <c r="I6" s="763"/>
      <c r="J6" s="763"/>
      <c r="K6" s="763"/>
      <c r="L6" s="763"/>
      <c r="M6" s="763"/>
      <c r="N6" s="764"/>
    </row>
    <row r="7" spans="1:14" ht="15.75" thickBot="1">
      <c r="A7" s="49"/>
      <c r="B7" s="181"/>
      <c r="C7" s="182"/>
      <c r="D7" s="762" t="s">
        <v>58</v>
      </c>
      <c r="E7" s="763"/>
      <c r="F7" s="763"/>
      <c r="G7" s="763"/>
      <c r="H7" s="763"/>
      <c r="I7" s="763"/>
      <c r="J7" s="763"/>
      <c r="K7" s="763"/>
      <c r="L7" s="763"/>
      <c r="M7" s="763"/>
      <c r="N7" s="764"/>
    </row>
    <row r="8" spans="1:14" ht="15.75" thickBot="1">
      <c r="A8" s="49"/>
      <c r="B8" s="181"/>
      <c r="C8" s="182"/>
      <c r="D8" s="762" t="s">
        <v>351</v>
      </c>
      <c r="E8" s="763"/>
      <c r="F8" s="763"/>
      <c r="G8" s="763"/>
      <c r="H8" s="763"/>
      <c r="I8" s="763"/>
      <c r="J8" s="763"/>
      <c r="K8" s="763"/>
      <c r="L8" s="763"/>
      <c r="M8" s="763"/>
      <c r="N8" s="764"/>
    </row>
    <row r="9" spans="1:14" ht="18.6" customHeight="1" thickBot="1">
      <c r="A9" s="49"/>
      <c r="B9" s="775" t="s">
        <v>244</v>
      </c>
      <c r="C9" s="776"/>
      <c r="D9" s="777"/>
      <c r="E9" s="777"/>
      <c r="F9" s="777"/>
      <c r="G9" s="777"/>
      <c r="H9" s="777"/>
      <c r="I9" s="777"/>
      <c r="J9" s="777"/>
      <c r="K9" s="777"/>
      <c r="L9" s="777"/>
      <c r="M9" s="777"/>
      <c r="N9" s="778"/>
    </row>
    <row r="10" spans="1:14" ht="15.75" thickBot="1">
      <c r="A10" s="49"/>
      <c r="B10" s="183"/>
      <c r="D10" s="762" t="s">
        <v>245</v>
      </c>
      <c r="E10" s="763"/>
      <c r="F10" s="763"/>
      <c r="G10" s="763"/>
      <c r="H10" s="763"/>
      <c r="I10" s="763"/>
      <c r="J10" s="763"/>
      <c r="K10" s="763"/>
      <c r="L10" s="763"/>
      <c r="M10" s="763"/>
      <c r="N10" s="764"/>
    </row>
    <row r="11" spans="1:14" ht="15.75" thickBot="1">
      <c r="A11" s="49"/>
      <c r="B11" s="183"/>
      <c r="D11" s="762" t="s">
        <v>246</v>
      </c>
      <c r="E11" s="763"/>
      <c r="F11" s="763"/>
      <c r="G11" s="763"/>
      <c r="H11" s="763"/>
      <c r="I11" s="763"/>
      <c r="J11" s="763"/>
      <c r="K11" s="763"/>
      <c r="L11" s="763"/>
      <c r="M11" s="763"/>
      <c r="N11" s="764"/>
    </row>
    <row r="12" spans="1:14" ht="15.75" thickBot="1">
      <c r="A12" s="49"/>
      <c r="D12" s="762" t="s">
        <v>59</v>
      </c>
      <c r="E12" s="763"/>
      <c r="F12" s="763"/>
      <c r="G12" s="763"/>
      <c r="H12" s="763"/>
      <c r="I12" s="763"/>
      <c r="J12" s="763"/>
      <c r="K12" s="763"/>
      <c r="L12" s="763"/>
      <c r="M12" s="763"/>
      <c r="N12" s="764"/>
    </row>
    <row r="13" spans="1:14" ht="15.75" thickBot="1">
      <c r="A13" s="49"/>
      <c r="B13" s="49"/>
      <c r="D13" s="762" t="s">
        <v>247</v>
      </c>
      <c r="E13" s="763"/>
      <c r="F13" s="763"/>
      <c r="G13" s="763"/>
      <c r="H13" s="763"/>
      <c r="I13" s="763"/>
      <c r="J13" s="763"/>
      <c r="K13" s="763"/>
      <c r="L13" s="763"/>
      <c r="M13" s="763"/>
      <c r="N13" s="764"/>
    </row>
    <row r="14" spans="1:14" ht="15.75" thickBot="1">
      <c r="A14" s="49"/>
      <c r="B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26.1" customHeight="1" thickBot="1">
      <c r="A15" s="759" t="s">
        <v>346</v>
      </c>
      <c r="B15" s="760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1"/>
    </row>
    <row r="16" spans="1:14" ht="18.6" customHeight="1" thickBot="1">
      <c r="A16" s="49"/>
      <c r="B16" s="756" t="s">
        <v>347</v>
      </c>
      <c r="C16" s="757"/>
      <c r="D16" s="757"/>
      <c r="E16" s="757"/>
      <c r="F16" s="757"/>
      <c r="G16" s="757"/>
      <c r="H16" s="757"/>
      <c r="I16" s="757"/>
      <c r="J16" s="757"/>
      <c r="K16" s="757"/>
      <c r="L16" s="757"/>
      <c r="M16" s="757"/>
      <c r="N16" s="758"/>
    </row>
    <row r="17" spans="1:14" ht="14.45" customHeight="1" thickBot="1">
      <c r="A17" s="49"/>
      <c r="B17" s="752" t="s">
        <v>263</v>
      </c>
      <c r="C17" s="753"/>
      <c r="D17" s="754"/>
      <c r="E17" s="754"/>
      <c r="F17" s="754"/>
      <c r="G17" s="754"/>
      <c r="H17" s="754"/>
      <c r="I17" s="754"/>
      <c r="J17" s="754"/>
      <c r="K17" s="754"/>
      <c r="L17" s="754"/>
      <c r="M17" s="754"/>
      <c r="N17" s="755"/>
    </row>
    <row r="18" spans="1:14" ht="15.75" thickBot="1">
      <c r="A18" s="49"/>
      <c r="B18" s="184"/>
      <c r="D18" s="762" t="s">
        <v>159</v>
      </c>
      <c r="E18" s="763"/>
      <c r="F18" s="763"/>
      <c r="G18" s="763"/>
      <c r="H18" s="763"/>
      <c r="I18" s="763"/>
      <c r="J18" s="763"/>
      <c r="K18" s="763"/>
      <c r="L18" s="763"/>
      <c r="M18" s="763"/>
      <c r="N18" s="764"/>
    </row>
    <row r="19" spans="1:14" ht="15.75" thickBot="1">
      <c r="A19" s="49"/>
      <c r="B19" s="184"/>
      <c r="D19" s="762" t="s">
        <v>160</v>
      </c>
      <c r="E19" s="763"/>
      <c r="F19" s="763"/>
      <c r="G19" s="763"/>
      <c r="H19" s="763"/>
      <c r="I19" s="763"/>
      <c r="J19" s="763"/>
      <c r="K19" s="763"/>
      <c r="L19" s="763"/>
      <c r="M19" s="763"/>
      <c r="N19" s="764"/>
    </row>
    <row r="20" spans="1:14" ht="15.75" thickBot="1">
      <c r="A20" s="49"/>
      <c r="B20" s="184"/>
      <c r="D20" s="762" t="s">
        <v>59</v>
      </c>
      <c r="E20" s="763"/>
      <c r="F20" s="763"/>
      <c r="G20" s="763"/>
      <c r="H20" s="763"/>
      <c r="I20" s="763"/>
      <c r="J20" s="763"/>
      <c r="K20" s="763"/>
      <c r="L20" s="763"/>
      <c r="M20" s="763"/>
      <c r="N20" s="764"/>
    </row>
    <row r="21" spans="1:14" ht="15.75" thickBot="1">
      <c r="A21" s="49"/>
      <c r="B21" s="184"/>
      <c r="D21" s="762" t="s">
        <v>161</v>
      </c>
      <c r="E21" s="763"/>
      <c r="F21" s="763"/>
      <c r="G21" s="763"/>
      <c r="H21" s="763"/>
      <c r="I21" s="763"/>
      <c r="J21" s="763"/>
      <c r="K21" s="763"/>
      <c r="L21" s="763"/>
      <c r="M21" s="763"/>
      <c r="N21" s="764"/>
    </row>
    <row r="22" spans="1:14" ht="15">
      <c r="A22" s="49"/>
      <c r="B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">
      <c r="A23" s="49"/>
      <c r="B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ht="15">
      <c r="A25" s="49"/>
    </row>
    <row r="26" ht="15">
      <c r="A26" s="49"/>
    </row>
  </sheetData>
  <mergeCells count="20">
    <mergeCell ref="B2:N2"/>
    <mergeCell ref="A1:N1"/>
    <mergeCell ref="B3:N3"/>
    <mergeCell ref="D4:N4"/>
    <mergeCell ref="D13:N13"/>
    <mergeCell ref="D12:N12"/>
    <mergeCell ref="D11:N11"/>
    <mergeCell ref="D10:N10"/>
    <mergeCell ref="D7:N7"/>
    <mergeCell ref="D6:N6"/>
    <mergeCell ref="D5:N5"/>
    <mergeCell ref="B9:N9"/>
    <mergeCell ref="D8:N8"/>
    <mergeCell ref="B17:N17"/>
    <mergeCell ref="B16:N16"/>
    <mergeCell ref="A15:N15"/>
    <mergeCell ref="D21:N21"/>
    <mergeCell ref="D20:N20"/>
    <mergeCell ref="D19:N19"/>
    <mergeCell ref="D18:N1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H13" sqref="H13"/>
    </sheetView>
  </sheetViews>
  <sheetFormatPr defaultColWidth="10.7109375" defaultRowHeight="15"/>
  <cols>
    <col min="1" max="5" width="36.00390625" style="0" customWidth="1"/>
  </cols>
  <sheetData>
    <row r="1" spans="1:5" ht="48" customHeight="1" thickBot="1">
      <c r="A1" s="779" t="s">
        <v>408</v>
      </c>
      <c r="B1" s="780"/>
      <c r="C1" s="780"/>
      <c r="D1" s="780"/>
      <c r="E1" s="781"/>
    </row>
    <row r="2" spans="1:5" ht="29.1" customHeight="1" thickTop="1">
      <c r="A2" s="499" t="s">
        <v>409</v>
      </c>
      <c r="B2" s="498" t="s">
        <v>410</v>
      </c>
      <c r="C2" s="498" t="s">
        <v>411</v>
      </c>
      <c r="D2" s="498" t="s">
        <v>412</v>
      </c>
      <c r="E2" s="500" t="s">
        <v>411</v>
      </c>
    </row>
    <row r="3" spans="1:5" ht="32.1" customHeight="1">
      <c r="A3" s="501"/>
      <c r="B3" s="31"/>
      <c r="C3" s="31"/>
      <c r="D3" s="31"/>
      <c r="E3" s="35"/>
    </row>
    <row r="4" spans="1:5" ht="32.1" customHeight="1">
      <c r="A4" s="502"/>
      <c r="B4" s="497"/>
      <c r="C4" s="497"/>
      <c r="D4" s="497"/>
      <c r="E4" s="503"/>
    </row>
    <row r="5" spans="1:5" ht="32.1" customHeight="1">
      <c r="A5" s="504"/>
      <c r="B5" s="31"/>
      <c r="C5" s="31"/>
      <c r="D5" s="31"/>
      <c r="E5" s="35"/>
    </row>
    <row r="6" spans="1:5" ht="32.1" customHeight="1">
      <c r="A6" s="502"/>
      <c r="B6" s="497"/>
      <c r="C6" s="497"/>
      <c r="D6" s="497"/>
      <c r="E6" s="503"/>
    </row>
    <row r="7" spans="1:5" ht="32.1" customHeight="1">
      <c r="A7" s="504"/>
      <c r="B7" s="31"/>
      <c r="C7" s="31"/>
      <c r="D7" s="31"/>
      <c r="E7" s="35"/>
    </row>
    <row r="8" spans="1:5" ht="32.1" customHeight="1">
      <c r="A8" s="502"/>
      <c r="B8" s="497"/>
      <c r="C8" s="497"/>
      <c r="D8" s="497"/>
      <c r="E8" s="503"/>
    </row>
    <row r="9" spans="1:5" ht="32.1" customHeight="1">
      <c r="A9" s="504"/>
      <c r="B9" s="31"/>
      <c r="C9" s="31"/>
      <c r="D9" s="31"/>
      <c r="E9" s="35"/>
    </row>
    <row r="10" spans="1:5" ht="32.1" customHeight="1">
      <c r="A10" s="502"/>
      <c r="B10" s="497"/>
      <c r="C10" s="497"/>
      <c r="D10" s="497"/>
      <c r="E10" s="503"/>
    </row>
    <row r="11" spans="1:5" ht="32.1" customHeight="1">
      <c r="A11" s="504"/>
      <c r="B11" s="31"/>
      <c r="C11" s="31"/>
      <c r="D11" s="31"/>
      <c r="E11" s="35"/>
    </row>
    <row r="12" spans="1:5" ht="32.1" customHeight="1">
      <c r="A12" s="502"/>
      <c r="B12" s="497"/>
      <c r="C12" s="497"/>
      <c r="D12" s="497"/>
      <c r="E12" s="503"/>
    </row>
    <row r="13" spans="1:5" ht="32.1" customHeight="1">
      <c r="A13" s="504"/>
      <c r="B13" s="31"/>
      <c r="C13" s="31"/>
      <c r="D13" s="31"/>
      <c r="E13" s="35"/>
    </row>
    <row r="14" spans="1:5" ht="32.1" customHeight="1">
      <c r="A14" s="502"/>
      <c r="B14" s="497"/>
      <c r="C14" s="497"/>
      <c r="D14" s="497"/>
      <c r="E14" s="503"/>
    </row>
    <row r="15" spans="1:5" ht="32.1" customHeight="1" thickBot="1">
      <c r="A15" s="505"/>
      <c r="B15" s="506"/>
      <c r="C15" s="506"/>
      <c r="D15" s="506"/>
      <c r="E15" s="507"/>
    </row>
    <row r="17" spans="1:2" ht="18" customHeight="1">
      <c r="A17" s="495" t="s">
        <v>419</v>
      </c>
      <c r="B17" s="496"/>
    </row>
    <row r="18" spans="1:2" ht="26.1" customHeight="1">
      <c r="A18" s="496" t="s">
        <v>416</v>
      </c>
      <c r="B18" s="496"/>
    </row>
    <row r="19" spans="1:2" ht="17.25">
      <c r="A19" s="496" t="s">
        <v>415</v>
      </c>
      <c r="B19" s="496"/>
    </row>
    <row r="20" spans="1:2" ht="17.25">
      <c r="A20" s="496" t="s">
        <v>413</v>
      </c>
      <c r="B20" s="496"/>
    </row>
    <row r="21" spans="1:2" ht="17.25">
      <c r="A21" s="496" t="s">
        <v>414</v>
      </c>
      <c r="B21" s="496"/>
    </row>
    <row r="22" spans="1:2" ht="17.25">
      <c r="A22" s="496" t="s">
        <v>417</v>
      </c>
      <c r="B22" s="496"/>
    </row>
    <row r="23" spans="1:2" ht="17.25">
      <c r="A23" s="496" t="s">
        <v>418</v>
      </c>
      <c r="B23" s="496"/>
    </row>
    <row r="24" spans="1:2" ht="17.25">
      <c r="A24" s="496"/>
      <c r="B24" s="496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5" zoomScaleNormal="75" zoomScalePageLayoutView="75" workbookViewId="0" topLeftCell="A1">
      <selection activeCell="F26" sqref="F26"/>
    </sheetView>
  </sheetViews>
  <sheetFormatPr defaultColWidth="9.140625" defaultRowHeight="15"/>
  <cols>
    <col min="1" max="1" width="31.28125" style="1" customWidth="1"/>
    <col min="2" max="2" width="10.421875" style="1" customWidth="1"/>
    <col min="3" max="3" width="12.00390625" style="1" bestFit="1" customWidth="1"/>
    <col min="4" max="16384" width="9.140625" style="1" customWidth="1"/>
  </cols>
  <sheetData>
    <row r="1" spans="1:14" ht="29.25" customHeight="1" thickBot="1">
      <c r="A1" s="641" t="s">
        <v>146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3"/>
    </row>
    <row r="2" spans="1:14" ht="18.75">
      <c r="A2" s="639" t="s">
        <v>136</v>
      </c>
      <c r="B2" s="640"/>
      <c r="C2" s="12" t="s">
        <v>189</v>
      </c>
      <c r="D2" s="13" t="s">
        <v>190</v>
      </c>
      <c r="E2" s="13" t="s">
        <v>191</v>
      </c>
      <c r="F2" s="13" t="s">
        <v>192</v>
      </c>
      <c r="G2" s="13" t="s">
        <v>193</v>
      </c>
      <c r="H2" s="13" t="s">
        <v>194</v>
      </c>
      <c r="I2" s="13" t="s">
        <v>195</v>
      </c>
      <c r="J2" s="13" t="s">
        <v>196</v>
      </c>
      <c r="K2" s="13" t="s">
        <v>197</v>
      </c>
      <c r="L2" s="13" t="s">
        <v>198</v>
      </c>
      <c r="M2" s="13" t="s">
        <v>199</v>
      </c>
      <c r="N2" s="15" t="s">
        <v>200</v>
      </c>
    </row>
    <row r="3" spans="1:14" ht="15">
      <c r="A3" s="19" t="s">
        <v>22</v>
      </c>
      <c r="B3" s="6"/>
      <c r="C3" s="538">
        <v>10000</v>
      </c>
      <c r="D3" s="522"/>
      <c r="E3" s="539"/>
      <c r="F3" s="522"/>
      <c r="G3" s="522"/>
      <c r="H3" s="522"/>
      <c r="I3" s="522"/>
      <c r="J3" s="522"/>
      <c r="K3" s="522"/>
      <c r="L3" s="522"/>
      <c r="M3" s="522"/>
      <c r="N3" s="523"/>
    </row>
    <row r="4" spans="1:14" ht="15">
      <c r="A4" s="19" t="s">
        <v>25</v>
      </c>
      <c r="B4" s="7" t="s">
        <v>143</v>
      </c>
      <c r="C4" s="522">
        <f>0.095*C3</f>
        <v>950</v>
      </c>
      <c r="D4" s="522"/>
      <c r="E4" s="539"/>
      <c r="F4" s="522"/>
      <c r="G4" s="522"/>
      <c r="H4" s="522"/>
      <c r="I4" s="522"/>
      <c r="J4" s="522"/>
      <c r="K4" s="522"/>
      <c r="L4" s="522"/>
      <c r="M4" s="522"/>
      <c r="N4" s="523"/>
    </row>
    <row r="5" spans="1:14" ht="15">
      <c r="A5" s="23" t="s">
        <v>144</v>
      </c>
      <c r="B5" s="8"/>
      <c r="C5" s="540">
        <f>SUM(C3:C4)</f>
        <v>10950</v>
      </c>
      <c r="D5" s="540">
        <f aca="true" t="shared" si="0" ref="D5:N5">SUM(D3:D4)</f>
        <v>0</v>
      </c>
      <c r="E5" s="540">
        <f t="shared" si="0"/>
        <v>0</v>
      </c>
      <c r="F5" s="540">
        <f t="shared" si="0"/>
        <v>0</v>
      </c>
      <c r="G5" s="540">
        <f t="shared" si="0"/>
        <v>0</v>
      </c>
      <c r="H5" s="540">
        <f t="shared" si="0"/>
        <v>0</v>
      </c>
      <c r="I5" s="540">
        <f t="shared" si="0"/>
        <v>0</v>
      </c>
      <c r="J5" s="540">
        <f t="shared" si="0"/>
        <v>0</v>
      </c>
      <c r="K5" s="540">
        <f t="shared" si="0"/>
        <v>0</v>
      </c>
      <c r="L5" s="540">
        <f t="shared" si="0"/>
        <v>0</v>
      </c>
      <c r="M5" s="540">
        <f t="shared" si="0"/>
        <v>0</v>
      </c>
      <c r="N5" s="541">
        <f t="shared" si="0"/>
        <v>0</v>
      </c>
    </row>
    <row r="6" spans="1:14" ht="15">
      <c r="A6" s="24" t="s">
        <v>137</v>
      </c>
      <c r="B6" s="9"/>
      <c r="C6" s="522">
        <v>5000</v>
      </c>
      <c r="D6" s="522"/>
      <c r="E6" s="539"/>
      <c r="F6" s="522"/>
      <c r="G6" s="522"/>
      <c r="H6" s="522"/>
      <c r="I6" s="522"/>
      <c r="J6" s="522"/>
      <c r="K6" s="522"/>
      <c r="L6" s="522"/>
      <c r="M6" s="522"/>
      <c r="N6" s="523"/>
    </row>
    <row r="7" spans="1:14" ht="15">
      <c r="A7" s="24" t="s">
        <v>149</v>
      </c>
      <c r="B7" s="10"/>
      <c r="C7" s="540">
        <f>SUM(C5:C6)</f>
        <v>15950</v>
      </c>
      <c r="D7" s="540">
        <f aca="true" t="shared" si="1" ref="D7:N7">SUM(D5:D6)</f>
        <v>0</v>
      </c>
      <c r="E7" s="540">
        <f t="shared" si="1"/>
        <v>0</v>
      </c>
      <c r="F7" s="540">
        <f t="shared" si="1"/>
        <v>0</v>
      </c>
      <c r="G7" s="540">
        <f t="shared" si="1"/>
        <v>0</v>
      </c>
      <c r="H7" s="540">
        <f t="shared" si="1"/>
        <v>0</v>
      </c>
      <c r="I7" s="540">
        <f t="shared" si="1"/>
        <v>0</v>
      </c>
      <c r="J7" s="540">
        <f t="shared" si="1"/>
        <v>0</v>
      </c>
      <c r="K7" s="540">
        <f t="shared" si="1"/>
        <v>0</v>
      </c>
      <c r="L7" s="540">
        <f t="shared" si="1"/>
        <v>0</v>
      </c>
      <c r="M7" s="540">
        <f t="shared" si="1"/>
        <v>0</v>
      </c>
      <c r="N7" s="541">
        <f t="shared" si="1"/>
        <v>0</v>
      </c>
    </row>
    <row r="8" spans="1:14" ht="18.75">
      <c r="A8" s="29" t="s">
        <v>148</v>
      </c>
      <c r="B8" s="30"/>
      <c r="C8" s="542"/>
      <c r="D8" s="543"/>
      <c r="E8" s="543"/>
      <c r="F8" s="543"/>
      <c r="G8" s="543"/>
      <c r="H8" s="543"/>
      <c r="I8" s="543"/>
      <c r="J8" s="542"/>
      <c r="K8" s="542"/>
      <c r="L8" s="542"/>
      <c r="M8" s="542"/>
      <c r="N8" s="544"/>
    </row>
    <row r="9" spans="1:14" ht="15">
      <c r="A9" s="25" t="s">
        <v>24</v>
      </c>
      <c r="B9" s="3"/>
      <c r="C9" s="522">
        <f>'Operating Expenses'!C7</f>
        <v>4700</v>
      </c>
      <c r="D9" s="522">
        <f>'Operating Expenses'!D7</f>
        <v>0</v>
      </c>
      <c r="E9" s="522">
        <f>'Operating Expenses'!E7</f>
        <v>0</v>
      </c>
      <c r="F9" s="522">
        <f>'Operating Expenses'!F7</f>
        <v>0</v>
      </c>
      <c r="G9" s="522">
        <f>'Operating Expenses'!G7</f>
        <v>0</v>
      </c>
      <c r="H9" s="522">
        <f>'Operating Expenses'!H7</f>
        <v>0</v>
      </c>
      <c r="I9" s="522">
        <f>'Operating Expenses'!I7</f>
        <v>0</v>
      </c>
      <c r="J9" s="522">
        <f>'Operating Expenses'!J7</f>
        <v>0</v>
      </c>
      <c r="K9" s="522">
        <f>'Operating Expenses'!K7</f>
        <v>0</v>
      </c>
      <c r="L9" s="522">
        <f>'Operating Expenses'!L7</f>
        <v>0</v>
      </c>
      <c r="M9" s="522">
        <f>'Operating Expenses'!M7</f>
        <v>0</v>
      </c>
      <c r="N9" s="522">
        <f>'Operating Expenses'!N7</f>
        <v>0</v>
      </c>
    </row>
    <row r="10" spans="1:14" ht="15">
      <c r="A10" s="25" t="s">
        <v>27</v>
      </c>
      <c r="B10" s="4"/>
      <c r="C10" s="539">
        <f>'Operating Expenses'!C13</f>
        <v>3500</v>
      </c>
      <c r="D10" s="539">
        <f>'Operating Expenses'!D13</f>
        <v>0</v>
      </c>
      <c r="E10" s="539">
        <f>'Operating Expenses'!E13</f>
        <v>0</v>
      </c>
      <c r="F10" s="539">
        <f>'Operating Expenses'!F13</f>
        <v>0</v>
      </c>
      <c r="G10" s="539">
        <f>'Operating Expenses'!G13</f>
        <v>0</v>
      </c>
      <c r="H10" s="539">
        <f>'Operating Expenses'!H13</f>
        <v>0</v>
      </c>
      <c r="I10" s="539">
        <f>'Operating Expenses'!I13</f>
        <v>0</v>
      </c>
      <c r="J10" s="539">
        <f>'Operating Expenses'!J13</f>
        <v>0</v>
      </c>
      <c r="K10" s="539">
        <f>'Operating Expenses'!K13</f>
        <v>0</v>
      </c>
      <c r="L10" s="539">
        <f>'Operating Expenses'!L13</f>
        <v>0</v>
      </c>
      <c r="M10" s="539">
        <f>'Operating Expenses'!M13</f>
        <v>0</v>
      </c>
      <c r="N10" s="539">
        <f>'Operating Expenses'!N13</f>
        <v>0</v>
      </c>
    </row>
    <row r="11" spans="1:14" ht="15">
      <c r="A11" s="25" t="s">
        <v>41</v>
      </c>
      <c r="B11" s="4"/>
      <c r="C11" s="539">
        <f>'Operating Expenses'!C18</f>
        <v>3300</v>
      </c>
      <c r="D11" s="539">
        <f>'Operating Expenses'!D18</f>
        <v>0</v>
      </c>
      <c r="E11" s="539">
        <f>'Operating Expenses'!E18</f>
        <v>0</v>
      </c>
      <c r="F11" s="539">
        <f>'Operating Expenses'!F18</f>
        <v>0</v>
      </c>
      <c r="G11" s="539">
        <f>'Operating Expenses'!G18</f>
        <v>0</v>
      </c>
      <c r="H11" s="539">
        <f>'Operating Expenses'!H18</f>
        <v>0</v>
      </c>
      <c r="I11" s="539">
        <f>'Operating Expenses'!I18</f>
        <v>0</v>
      </c>
      <c r="J11" s="539">
        <f>'Operating Expenses'!J18</f>
        <v>0</v>
      </c>
      <c r="K11" s="539">
        <f>'Operating Expenses'!K18</f>
        <v>0</v>
      </c>
      <c r="L11" s="539">
        <f>'Operating Expenses'!L18</f>
        <v>0</v>
      </c>
      <c r="M11" s="539">
        <f>'Operating Expenses'!M18</f>
        <v>0</v>
      </c>
      <c r="N11" s="539">
        <f>'Operating Expenses'!N18</f>
        <v>0</v>
      </c>
    </row>
    <row r="12" spans="1:14" ht="15">
      <c r="A12" s="25" t="s">
        <v>43</v>
      </c>
      <c r="B12" s="4"/>
      <c r="C12" s="539">
        <f>'Operating Expenses'!C24</f>
        <v>1750</v>
      </c>
      <c r="D12" s="539">
        <f>'Operating Expenses'!D24</f>
        <v>0</v>
      </c>
      <c r="E12" s="539">
        <f>'Operating Expenses'!E24</f>
        <v>0</v>
      </c>
      <c r="F12" s="539">
        <f>'Operating Expenses'!F24</f>
        <v>0</v>
      </c>
      <c r="G12" s="539">
        <f>'Operating Expenses'!G24</f>
        <v>0</v>
      </c>
      <c r="H12" s="539">
        <f>'Operating Expenses'!H24</f>
        <v>0</v>
      </c>
      <c r="I12" s="539">
        <f>'Operating Expenses'!I24</f>
        <v>0</v>
      </c>
      <c r="J12" s="539">
        <f>'Operating Expenses'!J24</f>
        <v>0</v>
      </c>
      <c r="K12" s="539">
        <f>'Operating Expenses'!K24</f>
        <v>0</v>
      </c>
      <c r="L12" s="539">
        <f>'Operating Expenses'!L24</f>
        <v>0</v>
      </c>
      <c r="M12" s="539">
        <f>'Operating Expenses'!M24</f>
        <v>0</v>
      </c>
      <c r="N12" s="539">
        <f>'Operating Expenses'!N24</f>
        <v>0</v>
      </c>
    </row>
    <row r="13" spans="1:14" ht="15">
      <c r="A13" s="26" t="s">
        <v>147</v>
      </c>
      <c r="B13" s="5"/>
      <c r="C13" s="545">
        <f>SUM(C9:C12)</f>
        <v>13250</v>
      </c>
      <c r="D13" s="545">
        <f aca="true" t="shared" si="2" ref="D13:N13">SUM(D9:D12)</f>
        <v>0</v>
      </c>
      <c r="E13" s="545">
        <f t="shared" si="2"/>
        <v>0</v>
      </c>
      <c r="F13" s="545">
        <f t="shared" si="2"/>
        <v>0</v>
      </c>
      <c r="G13" s="545">
        <f t="shared" si="2"/>
        <v>0</v>
      </c>
      <c r="H13" s="545">
        <f t="shared" si="2"/>
        <v>0</v>
      </c>
      <c r="I13" s="545">
        <f t="shared" si="2"/>
        <v>0</v>
      </c>
      <c r="J13" s="545">
        <f t="shared" si="2"/>
        <v>0</v>
      </c>
      <c r="K13" s="545">
        <f t="shared" si="2"/>
        <v>0</v>
      </c>
      <c r="L13" s="545">
        <f t="shared" si="2"/>
        <v>0</v>
      </c>
      <c r="M13" s="545">
        <f t="shared" si="2"/>
        <v>0</v>
      </c>
      <c r="N13" s="546">
        <f t="shared" si="2"/>
        <v>0</v>
      </c>
    </row>
    <row r="14" spans="1:14" ht="16.5" thickBot="1">
      <c r="A14" s="27" t="s">
        <v>151</v>
      </c>
      <c r="B14" s="28"/>
      <c r="C14" s="547">
        <f>SUM(C7,C13)</f>
        <v>29200</v>
      </c>
      <c r="D14" s="547">
        <f aca="true" t="shared" si="3" ref="D14:N14">SUM(D7,D13)</f>
        <v>0</v>
      </c>
      <c r="E14" s="547">
        <f t="shared" si="3"/>
        <v>0</v>
      </c>
      <c r="F14" s="547">
        <f t="shared" si="3"/>
        <v>0</v>
      </c>
      <c r="G14" s="547">
        <f t="shared" si="3"/>
        <v>0</v>
      </c>
      <c r="H14" s="547">
        <f t="shared" si="3"/>
        <v>0</v>
      </c>
      <c r="I14" s="547">
        <f t="shared" si="3"/>
        <v>0</v>
      </c>
      <c r="J14" s="547">
        <f t="shared" si="3"/>
        <v>0</v>
      </c>
      <c r="K14" s="547">
        <f t="shared" si="3"/>
        <v>0</v>
      </c>
      <c r="L14" s="547">
        <f t="shared" si="3"/>
        <v>0</v>
      </c>
      <c r="M14" s="547">
        <f t="shared" si="3"/>
        <v>0</v>
      </c>
      <c r="N14" s="548">
        <f t="shared" si="3"/>
        <v>0</v>
      </c>
    </row>
    <row r="17" ht="15">
      <c r="C17" s="2"/>
    </row>
    <row r="18" ht="15">
      <c r="C18" s="2"/>
    </row>
  </sheetData>
  <mergeCells count="2">
    <mergeCell ref="A2:B2"/>
    <mergeCell ref="A1:N1"/>
  </mergeCells>
  <printOptions/>
  <pageMargins left="0.7" right="0.7" top="0.75" bottom="0.75" header="0.3" footer="0.3"/>
  <pageSetup orientation="portrait" paperSize="9"/>
  <ignoredErrors>
    <ignoredError sqref="D5:N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75" zoomScaleNormal="75" zoomScalePageLayoutView="75" workbookViewId="0" topLeftCell="A1">
      <selection activeCell="I35" sqref="I35"/>
    </sheetView>
  </sheetViews>
  <sheetFormatPr defaultColWidth="8.7109375" defaultRowHeight="15"/>
  <cols>
    <col min="1" max="1" width="23.140625" style="0" customWidth="1"/>
    <col min="2" max="2" width="31.421875" style="0" customWidth="1"/>
    <col min="3" max="3" width="13.7109375" style="0" bestFit="1" customWidth="1"/>
    <col min="4" max="14" width="10.140625" style="0" customWidth="1"/>
  </cols>
  <sheetData>
    <row r="1" spans="1:14" ht="28.5">
      <c r="A1" s="644" t="s">
        <v>145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6"/>
    </row>
    <row r="2" spans="1:14" s="33" customFormat="1" ht="23.25" customHeight="1">
      <c r="A2" s="244"/>
      <c r="B2" s="245"/>
      <c r="C2" s="246" t="s">
        <v>189</v>
      </c>
      <c r="D2" s="247" t="s">
        <v>190</v>
      </c>
      <c r="E2" s="247" t="s">
        <v>83</v>
      </c>
      <c r="F2" s="247" t="s">
        <v>84</v>
      </c>
      <c r="G2" s="247" t="s">
        <v>193</v>
      </c>
      <c r="H2" s="247" t="s">
        <v>85</v>
      </c>
      <c r="I2" s="247" t="s">
        <v>278</v>
      </c>
      <c r="J2" s="247" t="s">
        <v>196</v>
      </c>
      <c r="K2" s="247" t="s">
        <v>88</v>
      </c>
      <c r="L2" s="247" t="s">
        <v>198</v>
      </c>
      <c r="M2" s="247" t="s">
        <v>199</v>
      </c>
      <c r="N2" s="248" t="s">
        <v>200</v>
      </c>
    </row>
    <row r="3" spans="1:14" ht="18.75">
      <c r="A3" s="238" t="s">
        <v>24</v>
      </c>
      <c r="B3" s="239"/>
      <c r="C3" s="240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41"/>
    </row>
    <row r="4" spans="1:14" ht="15.75">
      <c r="A4" s="249"/>
      <c r="B4" s="250" t="s">
        <v>140</v>
      </c>
      <c r="C4" s="549">
        <v>4000</v>
      </c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1"/>
    </row>
    <row r="5" spans="1:14" ht="15.75">
      <c r="A5" s="249"/>
      <c r="B5" s="250" t="s">
        <v>25</v>
      </c>
      <c r="C5" s="549">
        <v>200</v>
      </c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1"/>
    </row>
    <row r="6" spans="1:14" ht="15.75">
      <c r="A6" s="249"/>
      <c r="B6" s="250" t="s">
        <v>26</v>
      </c>
      <c r="C6" s="549">
        <v>500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1"/>
    </row>
    <row r="7" spans="1:14" ht="18.75">
      <c r="A7" s="251"/>
      <c r="B7" s="252" t="s">
        <v>49</v>
      </c>
      <c r="C7" s="552">
        <f>SUM(C4:C6)</f>
        <v>4700</v>
      </c>
      <c r="D7" s="552">
        <f aca="true" t="shared" si="0" ref="D7:N7">SUM(D4:D6)</f>
        <v>0</v>
      </c>
      <c r="E7" s="552">
        <f t="shared" si="0"/>
        <v>0</v>
      </c>
      <c r="F7" s="552">
        <f t="shared" si="0"/>
        <v>0</v>
      </c>
      <c r="G7" s="552">
        <f t="shared" si="0"/>
        <v>0</v>
      </c>
      <c r="H7" s="552">
        <f t="shared" si="0"/>
        <v>0</v>
      </c>
      <c r="I7" s="552">
        <f t="shared" si="0"/>
        <v>0</v>
      </c>
      <c r="J7" s="552">
        <f t="shared" si="0"/>
        <v>0</v>
      </c>
      <c r="K7" s="552">
        <f t="shared" si="0"/>
        <v>0</v>
      </c>
      <c r="L7" s="552">
        <f t="shared" si="0"/>
        <v>0</v>
      </c>
      <c r="M7" s="552">
        <f t="shared" si="0"/>
        <v>0</v>
      </c>
      <c r="N7" s="553">
        <f t="shared" si="0"/>
        <v>0</v>
      </c>
    </row>
    <row r="8" spans="1:14" ht="18.75">
      <c r="A8" s="238" t="s">
        <v>27</v>
      </c>
      <c r="B8" s="239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5"/>
    </row>
    <row r="9" spans="1:14" ht="15.75">
      <c r="A9" s="34"/>
      <c r="B9" s="11" t="s">
        <v>28</v>
      </c>
      <c r="C9" s="539">
        <v>2500</v>
      </c>
      <c r="D9" s="556"/>
      <c r="E9" s="557"/>
      <c r="F9" s="557"/>
      <c r="G9" s="557"/>
      <c r="H9" s="557"/>
      <c r="I9" s="557"/>
      <c r="J9" s="557"/>
      <c r="K9" s="557"/>
      <c r="L9" s="557"/>
      <c r="M9" s="557"/>
      <c r="N9" s="558"/>
    </row>
    <row r="10" spans="1:14" ht="15.75">
      <c r="A10" s="34"/>
      <c r="B10" s="11" t="s">
        <v>29</v>
      </c>
      <c r="C10" s="539">
        <v>100</v>
      </c>
      <c r="D10" s="556"/>
      <c r="E10" s="557"/>
      <c r="F10" s="557"/>
      <c r="G10" s="557"/>
      <c r="H10" s="557"/>
      <c r="I10" s="557"/>
      <c r="J10" s="557"/>
      <c r="K10" s="557"/>
      <c r="L10" s="557"/>
      <c r="M10" s="557"/>
      <c r="N10" s="558"/>
    </row>
    <row r="11" spans="1:14" ht="15.75">
      <c r="A11" s="34"/>
      <c r="B11" s="11" t="s">
        <v>30</v>
      </c>
      <c r="C11" s="539">
        <v>300</v>
      </c>
      <c r="D11" s="556"/>
      <c r="E11" s="557"/>
      <c r="F11" s="557"/>
      <c r="G11" s="557"/>
      <c r="H11" s="557"/>
      <c r="I11" s="557"/>
      <c r="J11" s="557"/>
      <c r="K11" s="557"/>
      <c r="L11" s="557"/>
      <c r="M11" s="557"/>
      <c r="N11" s="558"/>
    </row>
    <row r="12" spans="1:14" ht="15.75">
      <c r="A12" s="34"/>
      <c r="B12" s="11" t="s">
        <v>40</v>
      </c>
      <c r="C12" s="539">
        <v>600</v>
      </c>
      <c r="D12" s="556"/>
      <c r="E12" s="557"/>
      <c r="F12" s="557"/>
      <c r="G12" s="557"/>
      <c r="H12" s="557"/>
      <c r="I12" s="557"/>
      <c r="J12" s="557"/>
      <c r="K12" s="557"/>
      <c r="L12" s="557"/>
      <c r="M12" s="557"/>
      <c r="N12" s="558"/>
    </row>
    <row r="13" spans="1:14" ht="18.75">
      <c r="A13" s="36"/>
      <c r="B13" s="32" t="s">
        <v>50</v>
      </c>
      <c r="C13" s="559">
        <f>SUM(C9:C12)</f>
        <v>3500</v>
      </c>
      <c r="D13" s="559">
        <f aca="true" t="shared" si="1" ref="D13:N13">SUM(D9:D12)</f>
        <v>0</v>
      </c>
      <c r="E13" s="559">
        <f t="shared" si="1"/>
        <v>0</v>
      </c>
      <c r="F13" s="559">
        <f t="shared" si="1"/>
        <v>0</v>
      </c>
      <c r="G13" s="559">
        <f t="shared" si="1"/>
        <v>0</v>
      </c>
      <c r="H13" s="559">
        <f t="shared" si="1"/>
        <v>0</v>
      </c>
      <c r="I13" s="559">
        <f t="shared" si="1"/>
        <v>0</v>
      </c>
      <c r="J13" s="559">
        <f t="shared" si="1"/>
        <v>0</v>
      </c>
      <c r="K13" s="559">
        <f t="shared" si="1"/>
        <v>0</v>
      </c>
      <c r="L13" s="559">
        <f t="shared" si="1"/>
        <v>0</v>
      </c>
      <c r="M13" s="559">
        <f t="shared" si="1"/>
        <v>0</v>
      </c>
      <c r="N13" s="560">
        <f t="shared" si="1"/>
        <v>0</v>
      </c>
    </row>
    <row r="14" spans="1:14" ht="18.75">
      <c r="A14" s="238" t="s">
        <v>41</v>
      </c>
      <c r="B14" s="239"/>
      <c r="C14" s="554"/>
      <c r="D14" s="554"/>
      <c r="E14" s="554"/>
      <c r="F14" s="554"/>
      <c r="G14" s="554"/>
      <c r="H14" s="554"/>
      <c r="I14" s="554"/>
      <c r="J14" s="554"/>
      <c r="K14" s="554"/>
      <c r="L14" s="554"/>
      <c r="M14" s="554"/>
      <c r="N14" s="555"/>
    </row>
    <row r="15" spans="1:14" ht="15.75">
      <c r="A15" s="34"/>
      <c r="B15" s="11" t="s">
        <v>42</v>
      </c>
      <c r="C15" s="539">
        <v>2000</v>
      </c>
      <c r="D15" s="556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5.75">
      <c r="A16" s="34"/>
      <c r="B16" s="11" t="s">
        <v>52</v>
      </c>
      <c r="C16" s="539">
        <v>1100</v>
      </c>
      <c r="D16" s="556"/>
      <c r="E16" s="557"/>
      <c r="F16" s="557"/>
      <c r="G16" s="557"/>
      <c r="H16" s="557"/>
      <c r="I16" s="557"/>
      <c r="J16" s="557"/>
      <c r="K16" s="557"/>
      <c r="L16" s="557"/>
      <c r="M16" s="557"/>
      <c r="N16" s="558"/>
    </row>
    <row r="17" spans="1:14" ht="15.75">
      <c r="A17" s="34"/>
      <c r="B17" s="11" t="s">
        <v>53</v>
      </c>
      <c r="C17" s="539">
        <v>200</v>
      </c>
      <c r="D17" s="556"/>
      <c r="E17" s="557"/>
      <c r="F17" s="557"/>
      <c r="G17" s="557"/>
      <c r="H17" s="557"/>
      <c r="I17" s="557"/>
      <c r="J17" s="557"/>
      <c r="K17" s="557"/>
      <c r="L17" s="557"/>
      <c r="M17" s="557"/>
      <c r="N17" s="558"/>
    </row>
    <row r="18" spans="1:14" ht="18.75">
      <c r="A18" s="36"/>
      <c r="B18" s="32" t="s">
        <v>51</v>
      </c>
      <c r="C18" s="559">
        <f>SUM(C15:C17)</f>
        <v>3300</v>
      </c>
      <c r="D18" s="559">
        <f aca="true" t="shared" si="2" ref="D18:N18">SUM(D15:D17)</f>
        <v>0</v>
      </c>
      <c r="E18" s="559">
        <f t="shared" si="2"/>
        <v>0</v>
      </c>
      <c r="F18" s="559">
        <f t="shared" si="2"/>
        <v>0</v>
      </c>
      <c r="G18" s="559">
        <f t="shared" si="2"/>
        <v>0</v>
      </c>
      <c r="H18" s="559">
        <f t="shared" si="2"/>
        <v>0</v>
      </c>
      <c r="I18" s="559">
        <f t="shared" si="2"/>
        <v>0</v>
      </c>
      <c r="J18" s="559">
        <f t="shared" si="2"/>
        <v>0</v>
      </c>
      <c r="K18" s="559">
        <f t="shared" si="2"/>
        <v>0</v>
      </c>
      <c r="L18" s="559">
        <f t="shared" si="2"/>
        <v>0</v>
      </c>
      <c r="M18" s="559">
        <f t="shared" si="2"/>
        <v>0</v>
      </c>
      <c r="N18" s="560">
        <f t="shared" si="2"/>
        <v>0</v>
      </c>
    </row>
    <row r="19" spans="1:14" ht="18.75">
      <c r="A19" s="238" t="s">
        <v>43</v>
      </c>
      <c r="B19" s="239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5"/>
    </row>
    <row r="20" spans="1:14" ht="15.75">
      <c r="A20" s="34"/>
      <c r="B20" s="11" t="s">
        <v>44</v>
      </c>
      <c r="C20" s="539">
        <v>200</v>
      </c>
      <c r="D20" s="556"/>
      <c r="E20" s="557"/>
      <c r="F20" s="557"/>
      <c r="G20" s="557"/>
      <c r="H20" s="557"/>
      <c r="I20" s="557"/>
      <c r="J20" s="557"/>
      <c r="K20" s="557"/>
      <c r="L20" s="557"/>
      <c r="M20" s="557"/>
      <c r="N20" s="558"/>
    </row>
    <row r="21" spans="1:14" ht="15.75">
      <c r="A21" s="34"/>
      <c r="B21" s="11" t="s">
        <v>45</v>
      </c>
      <c r="C21" s="539">
        <v>400</v>
      </c>
      <c r="D21" s="556"/>
      <c r="E21" s="557"/>
      <c r="F21" s="557"/>
      <c r="G21" s="557"/>
      <c r="H21" s="557"/>
      <c r="I21" s="557"/>
      <c r="J21" s="557"/>
      <c r="K21" s="557"/>
      <c r="L21" s="557"/>
      <c r="M21" s="557"/>
      <c r="N21" s="558"/>
    </row>
    <row r="22" spans="1:14" ht="15.75">
      <c r="A22" s="34"/>
      <c r="B22" s="11" t="s">
        <v>46</v>
      </c>
      <c r="C22" s="539">
        <v>150</v>
      </c>
      <c r="D22" s="556"/>
      <c r="E22" s="557"/>
      <c r="F22" s="557"/>
      <c r="G22" s="557"/>
      <c r="H22" s="557"/>
      <c r="I22" s="557"/>
      <c r="J22" s="557"/>
      <c r="K22" s="557"/>
      <c r="L22" s="557"/>
      <c r="M22" s="557"/>
      <c r="N22" s="558"/>
    </row>
    <row r="23" spans="1:14" ht="15.75">
      <c r="A23" s="34"/>
      <c r="B23" s="11" t="s">
        <v>47</v>
      </c>
      <c r="C23" s="539">
        <v>1000</v>
      </c>
      <c r="D23" s="556"/>
      <c r="E23" s="557"/>
      <c r="F23" s="557"/>
      <c r="G23" s="557"/>
      <c r="H23" s="557"/>
      <c r="I23" s="557"/>
      <c r="J23" s="557"/>
      <c r="K23" s="557"/>
      <c r="L23" s="557"/>
      <c r="M23" s="557"/>
      <c r="N23" s="558"/>
    </row>
    <row r="24" spans="1:14" ht="18.75">
      <c r="A24" s="36"/>
      <c r="B24" s="32" t="s">
        <v>139</v>
      </c>
      <c r="C24" s="559">
        <f>SUM(C20:C23)</f>
        <v>1750</v>
      </c>
      <c r="D24" s="559">
        <f aca="true" t="shared" si="3" ref="D24:N24">SUM(D20:D23)</f>
        <v>0</v>
      </c>
      <c r="E24" s="559">
        <f t="shared" si="3"/>
        <v>0</v>
      </c>
      <c r="F24" s="559">
        <f t="shared" si="3"/>
        <v>0</v>
      </c>
      <c r="G24" s="559">
        <f t="shared" si="3"/>
        <v>0</v>
      </c>
      <c r="H24" s="559">
        <f t="shared" si="3"/>
        <v>0</v>
      </c>
      <c r="I24" s="559">
        <f t="shared" si="3"/>
        <v>0</v>
      </c>
      <c r="J24" s="559">
        <f t="shared" si="3"/>
        <v>0</v>
      </c>
      <c r="K24" s="559">
        <f t="shared" si="3"/>
        <v>0</v>
      </c>
      <c r="L24" s="559">
        <f t="shared" si="3"/>
        <v>0</v>
      </c>
      <c r="M24" s="559">
        <f t="shared" si="3"/>
        <v>0</v>
      </c>
      <c r="N24" s="560">
        <f t="shared" si="3"/>
        <v>0</v>
      </c>
    </row>
    <row r="25" spans="1:14" ht="19.5" thickBot="1">
      <c r="A25" s="242" t="s">
        <v>48</v>
      </c>
      <c r="B25" s="243"/>
      <c r="C25" s="561">
        <f>C7+C13+C18+C24</f>
        <v>13250</v>
      </c>
      <c r="D25" s="561">
        <f aca="true" t="shared" si="4" ref="D25:N25">D7+D13+D18+D24</f>
        <v>0</v>
      </c>
      <c r="E25" s="561">
        <f t="shared" si="4"/>
        <v>0</v>
      </c>
      <c r="F25" s="561">
        <f t="shared" si="4"/>
        <v>0</v>
      </c>
      <c r="G25" s="561">
        <f t="shared" si="4"/>
        <v>0</v>
      </c>
      <c r="H25" s="561">
        <f t="shared" si="4"/>
        <v>0</v>
      </c>
      <c r="I25" s="561">
        <f t="shared" si="4"/>
        <v>0</v>
      </c>
      <c r="J25" s="561">
        <f t="shared" si="4"/>
        <v>0</v>
      </c>
      <c r="K25" s="561">
        <f t="shared" si="4"/>
        <v>0</v>
      </c>
      <c r="L25" s="561">
        <f t="shared" si="4"/>
        <v>0</v>
      </c>
      <c r="M25" s="561">
        <f t="shared" si="4"/>
        <v>0</v>
      </c>
      <c r="N25" s="562">
        <f t="shared" si="4"/>
        <v>0</v>
      </c>
    </row>
    <row r="26" spans="1:14" ht="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</row>
  </sheetData>
  <mergeCells count="1">
    <mergeCell ref="A1:N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abSelected="1" zoomScale="125" zoomScaleNormal="125" zoomScalePageLayoutView="125" workbookViewId="0" topLeftCell="A1">
      <pane xSplit="4" ySplit="2" topLeftCell="H3" activePane="bottomRight" state="frozen"/>
      <selection pane="topRight" activeCell="E1" sqref="E1"/>
      <selection pane="bottomLeft" activeCell="A4" sqref="A4"/>
      <selection pane="bottomRight" activeCell="J9" sqref="J9"/>
    </sheetView>
  </sheetViews>
  <sheetFormatPr defaultColWidth="8.8515625" defaultRowHeight="15"/>
  <cols>
    <col min="1" max="1" width="5.28125" style="46" customWidth="1"/>
    <col min="2" max="2" width="21.00390625" style="46" customWidth="1"/>
    <col min="3" max="3" width="29.8515625" style="46" customWidth="1"/>
    <col min="4" max="4" width="41.140625" style="46" customWidth="1"/>
    <col min="5" max="5" width="10.421875" style="389" customWidth="1"/>
    <col min="6" max="6" width="10.8515625" style="434" customWidth="1"/>
    <col min="7" max="7" width="9.8515625" style="409" bestFit="1" customWidth="1"/>
    <col min="8" max="8" width="10.8515625" style="46" customWidth="1"/>
    <col min="9" max="9" width="8.8515625" style="434" customWidth="1"/>
    <col min="10" max="10" width="8.8515625" style="46" customWidth="1"/>
    <col min="11" max="11" width="8.8515625" style="434" customWidth="1"/>
    <col min="12" max="12" width="8.8515625" style="46" customWidth="1"/>
    <col min="13" max="13" width="8.8515625" style="434" customWidth="1"/>
    <col min="14" max="14" width="8.8515625" style="46" customWidth="1"/>
    <col min="15" max="15" width="8.8515625" style="434" customWidth="1"/>
    <col min="16" max="16" width="8.8515625" style="409" customWidth="1"/>
    <col min="17" max="16384" width="8.8515625" style="46" customWidth="1"/>
  </cols>
  <sheetData>
    <row r="1" spans="1:16" s="435" customFormat="1" ht="14.1" customHeight="1">
      <c r="A1" s="663" t="s">
        <v>54</v>
      </c>
      <c r="B1" s="663"/>
      <c r="C1" s="663"/>
      <c r="D1" s="664"/>
      <c r="E1" s="647" t="s">
        <v>189</v>
      </c>
      <c r="F1" s="652" t="s">
        <v>190</v>
      </c>
      <c r="G1" s="650" t="s">
        <v>191</v>
      </c>
      <c r="H1" s="653" t="s">
        <v>192</v>
      </c>
      <c r="I1" s="652" t="s">
        <v>193</v>
      </c>
      <c r="J1" s="653" t="s">
        <v>85</v>
      </c>
      <c r="K1" s="652" t="s">
        <v>278</v>
      </c>
      <c r="L1" s="653" t="s">
        <v>196</v>
      </c>
      <c r="M1" s="652" t="s">
        <v>88</v>
      </c>
      <c r="N1" s="653" t="s">
        <v>198</v>
      </c>
      <c r="O1" s="652" t="s">
        <v>199</v>
      </c>
      <c r="P1" s="650" t="s">
        <v>200</v>
      </c>
    </row>
    <row r="2" spans="1:16" s="435" customFormat="1" ht="14.1" customHeight="1">
      <c r="A2" s="665"/>
      <c r="B2" s="665"/>
      <c r="C2" s="665"/>
      <c r="D2" s="666"/>
      <c r="E2" s="647"/>
      <c r="F2" s="652"/>
      <c r="G2" s="650"/>
      <c r="H2" s="653"/>
      <c r="I2" s="652"/>
      <c r="J2" s="653"/>
      <c r="K2" s="652"/>
      <c r="L2" s="653"/>
      <c r="M2" s="652"/>
      <c r="N2" s="653"/>
      <c r="O2" s="652"/>
      <c r="P2" s="650"/>
    </row>
    <row r="3" spans="1:16" s="290" customFormat="1" ht="17.1" customHeight="1">
      <c r="A3" s="288" t="s">
        <v>368</v>
      </c>
      <c r="B3" s="289"/>
      <c r="C3" s="289"/>
      <c r="D3" s="289"/>
      <c r="E3" s="288"/>
      <c r="F3" s="410"/>
      <c r="G3" s="390"/>
      <c r="H3" s="289"/>
      <c r="I3" s="410"/>
      <c r="J3" s="289"/>
      <c r="K3" s="410"/>
      <c r="L3" s="289"/>
      <c r="M3" s="410"/>
      <c r="N3" s="289"/>
      <c r="O3" s="410"/>
      <c r="P3" s="390"/>
    </row>
    <row r="4" spans="1:16" s="279" customFormat="1" ht="15">
      <c r="A4" s="284" t="s">
        <v>18</v>
      </c>
      <c r="B4" s="283"/>
      <c r="C4" s="283"/>
      <c r="D4" s="283"/>
      <c r="E4" s="284"/>
      <c r="F4" s="411"/>
      <c r="G4" s="391"/>
      <c r="H4" s="283"/>
      <c r="I4" s="411"/>
      <c r="J4" s="283"/>
      <c r="K4" s="411"/>
      <c r="L4" s="283"/>
      <c r="M4" s="411"/>
      <c r="N4" s="283"/>
      <c r="O4" s="411"/>
      <c r="P4" s="391"/>
    </row>
    <row r="5" spans="1:16" ht="48">
      <c r="A5" s="225"/>
      <c r="B5" s="226"/>
      <c r="C5" s="296" t="s">
        <v>374</v>
      </c>
      <c r="D5" s="360" t="s">
        <v>388</v>
      </c>
      <c r="E5" s="517"/>
      <c r="F5" s="518"/>
      <c r="G5" s="519"/>
      <c r="H5" s="520"/>
      <c r="I5" s="518"/>
      <c r="J5" s="520"/>
      <c r="K5" s="518"/>
      <c r="L5" s="520"/>
      <c r="M5" s="518"/>
      <c r="N5" s="520"/>
      <c r="O5" s="518"/>
      <c r="P5" s="519"/>
    </row>
    <row r="6" spans="1:16" ht="15">
      <c r="A6" s="225"/>
      <c r="B6" s="227"/>
      <c r="C6" s="296" t="s">
        <v>375</v>
      </c>
      <c r="D6" s="360"/>
      <c r="E6" s="517"/>
      <c r="F6" s="518"/>
      <c r="G6" s="521"/>
      <c r="H6" s="520"/>
      <c r="I6" s="518"/>
      <c r="J6" s="520"/>
      <c r="K6" s="518"/>
      <c r="L6" s="520"/>
      <c r="M6" s="518"/>
      <c r="N6" s="520"/>
      <c r="O6" s="518"/>
      <c r="P6" s="519"/>
    </row>
    <row r="7" spans="1:16" ht="15">
      <c r="A7" s="225"/>
      <c r="B7" s="227"/>
      <c r="C7" s="296" t="s">
        <v>376</v>
      </c>
      <c r="D7" s="360"/>
      <c r="E7" s="517"/>
      <c r="F7" s="518"/>
      <c r="G7" s="519"/>
      <c r="H7" s="520"/>
      <c r="I7" s="518"/>
      <c r="J7" s="520"/>
      <c r="K7" s="518"/>
      <c r="L7" s="520"/>
      <c r="M7" s="518"/>
      <c r="N7" s="520"/>
      <c r="O7" s="518"/>
      <c r="P7" s="519"/>
    </row>
    <row r="8" spans="1:16" ht="15">
      <c r="A8" s="225"/>
      <c r="B8" s="227"/>
      <c r="C8" s="296" t="s">
        <v>377</v>
      </c>
      <c r="D8" s="360"/>
      <c r="E8" s="517"/>
      <c r="F8" s="518"/>
      <c r="G8" s="519"/>
      <c r="H8" s="520"/>
      <c r="I8" s="518"/>
      <c r="J8" s="520"/>
      <c r="K8" s="518"/>
      <c r="L8" s="520"/>
      <c r="M8" s="518"/>
      <c r="N8" s="520"/>
      <c r="O8" s="518"/>
      <c r="P8" s="519"/>
    </row>
    <row r="9" spans="1:16" ht="15">
      <c r="A9" s="225"/>
      <c r="B9" s="227"/>
      <c r="C9" s="296" t="s">
        <v>378</v>
      </c>
      <c r="D9" s="360"/>
      <c r="E9" s="517"/>
      <c r="F9" s="518"/>
      <c r="G9" s="519"/>
      <c r="H9" s="520"/>
      <c r="I9" s="518"/>
      <c r="J9" s="520"/>
      <c r="K9" s="518"/>
      <c r="L9" s="520"/>
      <c r="M9" s="518"/>
      <c r="N9" s="520"/>
      <c r="O9" s="518"/>
      <c r="P9" s="519"/>
    </row>
    <row r="10" spans="1:16" ht="15">
      <c r="A10" s="225"/>
      <c r="B10" s="227"/>
      <c r="C10" s="296" t="s">
        <v>379</v>
      </c>
      <c r="D10" s="360"/>
      <c r="E10" s="517"/>
      <c r="F10" s="518"/>
      <c r="G10" s="519"/>
      <c r="H10" s="520"/>
      <c r="I10" s="518"/>
      <c r="J10" s="520"/>
      <c r="K10" s="518"/>
      <c r="L10" s="520"/>
      <c r="M10" s="518"/>
      <c r="N10" s="520"/>
      <c r="O10" s="518"/>
      <c r="P10" s="519"/>
    </row>
    <row r="11" spans="1:16" ht="15">
      <c r="A11" s="225"/>
      <c r="B11" s="227"/>
      <c r="C11" s="296" t="s">
        <v>380</v>
      </c>
      <c r="D11" s="360"/>
      <c r="E11" s="517"/>
      <c r="F11" s="518"/>
      <c r="G11" s="519"/>
      <c r="H11" s="520"/>
      <c r="I11" s="518"/>
      <c r="J11" s="520"/>
      <c r="K11" s="518"/>
      <c r="L11" s="520"/>
      <c r="M11" s="518"/>
      <c r="N11" s="520"/>
      <c r="O11" s="518"/>
      <c r="P11" s="519"/>
    </row>
    <row r="12" spans="1:16" ht="15">
      <c r="A12" s="225"/>
      <c r="B12" s="227"/>
      <c r="C12" s="296" t="s">
        <v>201</v>
      </c>
      <c r="D12" s="360" t="s">
        <v>155</v>
      </c>
      <c r="E12" s="517">
        <f aca="true" t="shared" si="0" ref="E12:P12">SUM(E5:E10)</f>
        <v>0</v>
      </c>
      <c r="F12" s="518">
        <f t="shared" si="0"/>
        <v>0</v>
      </c>
      <c r="G12" s="519">
        <f t="shared" si="0"/>
        <v>0</v>
      </c>
      <c r="H12" s="520">
        <f t="shared" si="0"/>
        <v>0</v>
      </c>
      <c r="I12" s="518">
        <f t="shared" si="0"/>
        <v>0</v>
      </c>
      <c r="J12" s="520">
        <f t="shared" si="0"/>
        <v>0</v>
      </c>
      <c r="K12" s="518">
        <f t="shared" si="0"/>
        <v>0</v>
      </c>
      <c r="L12" s="520">
        <f t="shared" si="0"/>
        <v>0</v>
      </c>
      <c r="M12" s="518">
        <f t="shared" si="0"/>
        <v>0</v>
      </c>
      <c r="N12" s="520">
        <f t="shared" si="0"/>
        <v>0</v>
      </c>
      <c r="O12" s="518">
        <f t="shared" si="0"/>
        <v>0</v>
      </c>
      <c r="P12" s="519">
        <f t="shared" si="0"/>
        <v>0</v>
      </c>
    </row>
    <row r="13" spans="1:16" ht="24">
      <c r="A13" s="225"/>
      <c r="B13" s="227"/>
      <c r="C13" s="296" t="s">
        <v>55</v>
      </c>
      <c r="D13" s="360" t="s">
        <v>56</v>
      </c>
      <c r="E13" s="376"/>
      <c r="F13" s="412"/>
      <c r="G13" s="392"/>
      <c r="H13" s="448"/>
      <c r="I13" s="412"/>
      <c r="J13" s="276"/>
      <c r="K13" s="412"/>
      <c r="L13" s="276"/>
      <c r="M13" s="412"/>
      <c r="N13" s="276"/>
      <c r="O13" s="412"/>
      <c r="P13" s="392"/>
    </row>
    <row r="14" spans="1:16" s="280" customFormat="1" ht="15">
      <c r="A14" s="282" t="s">
        <v>185</v>
      </c>
      <c r="B14" s="281"/>
      <c r="C14" s="281"/>
      <c r="D14" s="281"/>
      <c r="E14" s="282"/>
      <c r="F14" s="413"/>
      <c r="G14" s="393"/>
      <c r="H14" s="281"/>
      <c r="I14" s="413"/>
      <c r="J14" s="281"/>
      <c r="K14" s="413"/>
      <c r="L14" s="281"/>
      <c r="M14" s="413"/>
      <c r="N14" s="281"/>
      <c r="O14" s="413"/>
      <c r="P14" s="393"/>
    </row>
    <row r="15" spans="1:16" ht="36">
      <c r="A15" s="225"/>
      <c r="B15" s="228"/>
      <c r="C15" s="297" t="s">
        <v>421</v>
      </c>
      <c r="D15" s="361" t="s">
        <v>433</v>
      </c>
      <c r="E15" s="518">
        <v>0</v>
      </c>
      <c r="F15" s="518">
        <v>0</v>
      </c>
      <c r="G15" s="518"/>
      <c r="H15" s="518"/>
      <c r="I15" s="518"/>
      <c r="J15" s="518"/>
      <c r="K15" s="518"/>
      <c r="L15" s="520"/>
      <c r="M15" s="518"/>
      <c r="N15" s="520"/>
      <c r="O15" s="518"/>
      <c r="P15" s="519"/>
    </row>
    <row r="16" spans="1:16" ht="15">
      <c r="A16" s="225"/>
      <c r="B16" s="229"/>
      <c r="C16" s="298" t="s">
        <v>423</v>
      </c>
      <c r="D16" s="362" t="s">
        <v>102</v>
      </c>
      <c r="E16" s="377"/>
      <c r="F16" s="414"/>
      <c r="G16" s="348"/>
      <c r="H16" s="225"/>
      <c r="I16" s="414"/>
      <c r="J16" s="225"/>
      <c r="K16" s="414"/>
      <c r="L16" s="225"/>
      <c r="M16" s="414"/>
      <c r="N16" s="225"/>
      <c r="O16" s="414"/>
      <c r="P16" s="348"/>
    </row>
    <row r="17" spans="1:16" s="452" customFormat="1" ht="24">
      <c r="A17" s="448"/>
      <c r="B17" s="449"/>
      <c r="C17" s="450" t="s">
        <v>420</v>
      </c>
      <c r="D17" s="451" t="s">
        <v>434</v>
      </c>
      <c r="E17" s="447" t="e">
        <f>E15/E12</f>
        <v>#DIV/0!</v>
      </c>
      <c r="F17" s="447" t="e">
        <f aca="true" t="shared" si="1" ref="F17:P17">F15/F12</f>
        <v>#DIV/0!</v>
      </c>
      <c r="G17" s="447" t="e">
        <f>G15/G12</f>
        <v>#DIV/0!</v>
      </c>
      <c r="H17" s="447" t="e">
        <f t="shared" si="1"/>
        <v>#DIV/0!</v>
      </c>
      <c r="I17" s="447" t="e">
        <f t="shared" si="1"/>
        <v>#DIV/0!</v>
      </c>
      <c r="J17" s="447" t="e">
        <f t="shared" si="1"/>
        <v>#DIV/0!</v>
      </c>
      <c r="K17" s="447" t="e">
        <f t="shared" si="1"/>
        <v>#DIV/0!</v>
      </c>
      <c r="L17" s="447" t="e">
        <f t="shared" si="1"/>
        <v>#DIV/0!</v>
      </c>
      <c r="M17" s="447" t="e">
        <f t="shared" si="1"/>
        <v>#DIV/0!</v>
      </c>
      <c r="N17" s="447" t="e">
        <f t="shared" si="1"/>
        <v>#DIV/0!</v>
      </c>
      <c r="O17" s="447" t="e">
        <f t="shared" si="1"/>
        <v>#DIV/0!</v>
      </c>
      <c r="P17" s="447" t="e">
        <f t="shared" si="1"/>
        <v>#DIV/0!</v>
      </c>
    </row>
    <row r="18" spans="1:16" ht="48">
      <c r="A18" s="225"/>
      <c r="B18" s="229"/>
      <c r="C18" s="299" t="s">
        <v>202</v>
      </c>
      <c r="D18" s="363" t="s">
        <v>389</v>
      </c>
      <c r="E18" s="377"/>
      <c r="F18" s="414"/>
      <c r="G18" s="348"/>
      <c r="H18" s="225"/>
      <c r="I18" s="414"/>
      <c r="J18" s="225"/>
      <c r="K18" s="414"/>
      <c r="L18" s="225"/>
      <c r="M18" s="414"/>
      <c r="N18" s="225"/>
      <c r="O18" s="414"/>
      <c r="P18" s="348"/>
    </row>
    <row r="19" spans="1:16" ht="36">
      <c r="A19" s="225"/>
      <c r="B19" s="230"/>
      <c r="C19" s="300" t="s">
        <v>422</v>
      </c>
      <c r="D19" s="364" t="s">
        <v>435</v>
      </c>
      <c r="E19" s="377"/>
      <c r="F19" s="414"/>
      <c r="G19" s="348"/>
      <c r="H19" s="225"/>
      <c r="I19" s="414"/>
      <c r="J19" s="225"/>
      <c r="K19" s="414"/>
      <c r="L19" s="225"/>
      <c r="M19" s="414"/>
      <c r="N19" s="225"/>
      <c r="O19" s="414"/>
      <c r="P19" s="348"/>
    </row>
    <row r="20" spans="1:16" s="287" customFormat="1" ht="15">
      <c r="A20" s="285" t="s">
        <v>253</v>
      </c>
      <c r="B20" s="286"/>
      <c r="C20" s="286"/>
      <c r="D20" s="286"/>
      <c r="E20" s="285"/>
      <c r="F20" s="415"/>
      <c r="G20" s="394"/>
      <c r="H20" s="286"/>
      <c r="I20" s="415"/>
      <c r="J20" s="286"/>
      <c r="K20" s="415"/>
      <c r="L20" s="286"/>
      <c r="M20" s="415"/>
      <c r="N20" s="286"/>
      <c r="O20" s="415"/>
      <c r="P20" s="394"/>
    </row>
    <row r="21" spans="1:16" ht="72">
      <c r="A21" s="225"/>
      <c r="B21" s="229"/>
      <c r="C21" s="299" t="s">
        <v>105</v>
      </c>
      <c r="D21" s="363" t="s">
        <v>436</v>
      </c>
      <c r="E21" s="377"/>
      <c r="F21" s="414"/>
      <c r="G21" s="348"/>
      <c r="H21" s="225"/>
      <c r="I21" s="414"/>
      <c r="J21" s="225"/>
      <c r="K21" s="414"/>
      <c r="L21" s="225"/>
      <c r="M21" s="414"/>
      <c r="N21" s="225"/>
      <c r="O21" s="414"/>
      <c r="P21" s="348"/>
    </row>
    <row r="22" spans="1:16" ht="15">
      <c r="A22" s="225"/>
      <c r="B22" s="229"/>
      <c r="C22" s="299" t="s">
        <v>106</v>
      </c>
      <c r="D22" s="363" t="s">
        <v>254</v>
      </c>
      <c r="E22" s="377"/>
      <c r="F22" s="414"/>
      <c r="G22" s="348"/>
      <c r="H22" s="225"/>
      <c r="I22" s="414"/>
      <c r="J22" s="225"/>
      <c r="K22" s="414"/>
      <c r="L22" s="225"/>
      <c r="M22" s="414"/>
      <c r="N22" s="225"/>
      <c r="O22" s="414"/>
      <c r="P22" s="348"/>
    </row>
    <row r="23" spans="1:16" ht="15">
      <c r="A23" s="225"/>
      <c r="B23" s="229"/>
      <c r="C23" s="301" t="s">
        <v>107</v>
      </c>
      <c r="D23" s="365" t="s">
        <v>369</v>
      </c>
      <c r="E23" s="377" t="e">
        <f>E21/E22</f>
        <v>#DIV/0!</v>
      </c>
      <c r="F23" s="414" t="e">
        <f aca="true" t="shared" si="2" ref="F23:P23">F21/F22</f>
        <v>#DIV/0!</v>
      </c>
      <c r="G23" s="348" t="e">
        <f t="shared" si="2"/>
        <v>#DIV/0!</v>
      </c>
      <c r="H23" s="225" t="e">
        <f t="shared" si="2"/>
        <v>#DIV/0!</v>
      </c>
      <c r="I23" s="414" t="e">
        <f t="shared" si="2"/>
        <v>#DIV/0!</v>
      </c>
      <c r="J23" s="225" t="e">
        <f t="shared" si="2"/>
        <v>#DIV/0!</v>
      </c>
      <c r="K23" s="414" t="e">
        <f t="shared" si="2"/>
        <v>#DIV/0!</v>
      </c>
      <c r="L23" s="225" t="e">
        <f t="shared" si="2"/>
        <v>#DIV/0!</v>
      </c>
      <c r="M23" s="414" t="e">
        <f t="shared" si="2"/>
        <v>#DIV/0!</v>
      </c>
      <c r="N23" s="225" t="e">
        <f t="shared" si="2"/>
        <v>#DIV/0!</v>
      </c>
      <c r="O23" s="414" t="e">
        <f t="shared" si="2"/>
        <v>#DIV/0!</v>
      </c>
      <c r="P23" s="348" t="e">
        <f t="shared" si="2"/>
        <v>#DIV/0!</v>
      </c>
    </row>
    <row r="24" spans="1:16" s="460" customFormat="1" ht="24">
      <c r="A24" s="453"/>
      <c r="B24" s="454" t="s">
        <v>344</v>
      </c>
      <c r="C24" s="455" t="s">
        <v>366</v>
      </c>
      <c r="D24" s="456" t="s">
        <v>390</v>
      </c>
      <c r="E24" s="457"/>
      <c r="F24" s="458"/>
      <c r="G24" s="459"/>
      <c r="H24" s="453"/>
      <c r="I24" s="458"/>
      <c r="J24" s="453"/>
      <c r="K24" s="458"/>
      <c r="L24" s="453"/>
      <c r="M24" s="458"/>
      <c r="N24" s="453"/>
      <c r="O24" s="458"/>
      <c r="P24" s="459"/>
    </row>
    <row r="25" spans="1:16" ht="24">
      <c r="A25" s="225"/>
      <c r="B25" s="235"/>
      <c r="C25" s="299" t="s">
        <v>211</v>
      </c>
      <c r="D25" s="367" t="s">
        <v>391</v>
      </c>
      <c r="E25" s="377"/>
      <c r="F25" s="414"/>
      <c r="G25" s="348"/>
      <c r="H25" s="225"/>
      <c r="I25" s="414"/>
      <c r="J25" s="225"/>
      <c r="K25" s="414"/>
      <c r="L25" s="225"/>
      <c r="M25" s="414"/>
      <c r="N25" s="225"/>
      <c r="O25" s="414"/>
      <c r="P25" s="348"/>
    </row>
    <row r="26" spans="1:16" ht="15">
      <c r="A26" s="225"/>
      <c r="B26" s="291" t="s">
        <v>344</v>
      </c>
      <c r="C26" s="302" t="s">
        <v>367</v>
      </c>
      <c r="D26" s="366" t="s">
        <v>287</v>
      </c>
      <c r="E26" s="377">
        <f aca="true" t="shared" si="3" ref="E26:P26">E25-E24</f>
        <v>0</v>
      </c>
      <c r="F26" s="414">
        <f t="shared" si="3"/>
        <v>0</v>
      </c>
      <c r="G26" s="348">
        <f t="shared" si="3"/>
        <v>0</v>
      </c>
      <c r="H26" s="225">
        <f t="shared" si="3"/>
        <v>0</v>
      </c>
      <c r="I26" s="414">
        <f t="shared" si="3"/>
        <v>0</v>
      </c>
      <c r="J26" s="225">
        <f t="shared" si="3"/>
        <v>0</v>
      </c>
      <c r="K26" s="414">
        <f t="shared" si="3"/>
        <v>0</v>
      </c>
      <c r="L26" s="225">
        <f t="shared" si="3"/>
        <v>0</v>
      </c>
      <c r="M26" s="414">
        <f t="shared" si="3"/>
        <v>0</v>
      </c>
      <c r="N26" s="225">
        <f t="shared" si="3"/>
        <v>0</v>
      </c>
      <c r="O26" s="414">
        <f t="shared" si="3"/>
        <v>0</v>
      </c>
      <c r="P26" s="348">
        <f t="shared" si="3"/>
        <v>0</v>
      </c>
    </row>
    <row r="27" spans="1:16" ht="15">
      <c r="A27" s="225"/>
      <c r="B27" s="229"/>
      <c r="C27" s="299" t="s">
        <v>212</v>
      </c>
      <c r="D27" s="367" t="s">
        <v>286</v>
      </c>
      <c r="E27" s="377">
        <f>E22-E25</f>
        <v>0</v>
      </c>
      <c r="F27" s="414">
        <f aca="true" t="shared" si="4" ref="F27:P27">F22-F25</f>
        <v>0</v>
      </c>
      <c r="G27" s="348">
        <f t="shared" si="4"/>
        <v>0</v>
      </c>
      <c r="H27" s="225">
        <f t="shared" si="4"/>
        <v>0</v>
      </c>
      <c r="I27" s="414">
        <f t="shared" si="4"/>
        <v>0</v>
      </c>
      <c r="J27" s="225">
        <f t="shared" si="4"/>
        <v>0</v>
      </c>
      <c r="K27" s="414">
        <f t="shared" si="4"/>
        <v>0</v>
      </c>
      <c r="L27" s="225">
        <f t="shared" si="4"/>
        <v>0</v>
      </c>
      <c r="M27" s="414">
        <f t="shared" si="4"/>
        <v>0</v>
      </c>
      <c r="N27" s="225">
        <f t="shared" si="4"/>
        <v>0</v>
      </c>
      <c r="O27" s="414">
        <f t="shared" si="4"/>
        <v>0</v>
      </c>
      <c r="P27" s="348">
        <f t="shared" si="4"/>
        <v>0</v>
      </c>
    </row>
    <row r="28" spans="1:16" s="290" customFormat="1" ht="17.25">
      <c r="A28" s="288" t="s">
        <v>266</v>
      </c>
      <c r="B28" s="289"/>
      <c r="C28" s="289"/>
      <c r="D28" s="289"/>
      <c r="E28" s="288"/>
      <c r="F28" s="410"/>
      <c r="G28" s="390"/>
      <c r="H28" s="289"/>
      <c r="I28" s="410"/>
      <c r="J28" s="289"/>
      <c r="K28" s="410"/>
      <c r="L28" s="289"/>
      <c r="M28" s="410"/>
      <c r="N28" s="289"/>
      <c r="O28" s="410"/>
      <c r="P28" s="390"/>
    </row>
    <row r="29" spans="1:16" s="341" customFormat="1" ht="15">
      <c r="A29" s="347"/>
      <c r="B29" s="293" t="s">
        <v>74</v>
      </c>
      <c r="C29" s="294"/>
      <c r="D29" s="294"/>
      <c r="E29" s="293"/>
      <c r="F29" s="416"/>
      <c r="G29" s="295"/>
      <c r="H29" s="294"/>
      <c r="I29" s="416"/>
      <c r="J29" s="294"/>
      <c r="K29" s="416"/>
      <c r="L29" s="294"/>
      <c r="M29" s="416"/>
      <c r="N29" s="294"/>
      <c r="O29" s="416"/>
      <c r="P29" s="295"/>
    </row>
    <row r="30" spans="1:16" ht="48">
      <c r="A30" s="225"/>
      <c r="B30" s="231"/>
      <c r="C30" s="275"/>
      <c r="D30" s="363" t="s">
        <v>437</v>
      </c>
      <c r="E30" s="377"/>
      <c r="F30" s="414"/>
      <c r="G30" s="348"/>
      <c r="H30" s="225"/>
      <c r="I30" s="414"/>
      <c r="J30" s="225"/>
      <c r="K30" s="414"/>
      <c r="L30" s="225"/>
      <c r="M30" s="414"/>
      <c r="N30" s="225"/>
      <c r="O30" s="414"/>
      <c r="P30" s="348"/>
    </row>
    <row r="31" spans="1:16" ht="72">
      <c r="A31" s="225"/>
      <c r="B31" s="274" t="s">
        <v>335</v>
      </c>
      <c r="D31" s="363" t="s">
        <v>438</v>
      </c>
      <c r="E31" s="377"/>
      <c r="F31" s="414"/>
      <c r="G31" s="348"/>
      <c r="H31" s="225"/>
      <c r="I31" s="414"/>
      <c r="J31" s="225"/>
      <c r="K31" s="414"/>
      <c r="L31" s="225"/>
      <c r="M31" s="414"/>
      <c r="N31" s="225"/>
      <c r="O31" s="414"/>
      <c r="P31" s="348"/>
    </row>
    <row r="32" spans="1:16" s="309" customFormat="1" ht="16.5" customHeight="1">
      <c r="A32" s="310"/>
      <c r="B32" s="311"/>
      <c r="C32" s="307" t="s">
        <v>13</v>
      </c>
      <c r="D32" s="307" t="s">
        <v>158</v>
      </c>
      <c r="E32" s="378" t="e">
        <f aca="true" t="shared" si="5" ref="E32:P32">E31/E30</f>
        <v>#DIV/0!</v>
      </c>
      <c r="F32" s="417" t="e">
        <f t="shared" si="5"/>
        <v>#DIV/0!</v>
      </c>
      <c r="G32" s="395" t="e">
        <f t="shared" si="5"/>
        <v>#DIV/0!</v>
      </c>
      <c r="H32" s="308" t="e">
        <f t="shared" si="5"/>
        <v>#DIV/0!</v>
      </c>
      <c r="I32" s="417" t="e">
        <f t="shared" si="5"/>
        <v>#DIV/0!</v>
      </c>
      <c r="J32" s="308" t="e">
        <f t="shared" si="5"/>
        <v>#DIV/0!</v>
      </c>
      <c r="K32" s="417" t="e">
        <f t="shared" si="5"/>
        <v>#DIV/0!</v>
      </c>
      <c r="L32" s="308" t="e">
        <f t="shared" si="5"/>
        <v>#DIV/0!</v>
      </c>
      <c r="M32" s="417" t="e">
        <f t="shared" si="5"/>
        <v>#DIV/0!</v>
      </c>
      <c r="N32" s="308" t="e">
        <f t="shared" si="5"/>
        <v>#DIV/0!</v>
      </c>
      <c r="O32" s="417" t="e">
        <f t="shared" si="5"/>
        <v>#DIV/0!</v>
      </c>
      <c r="P32" s="395" t="e">
        <f t="shared" si="5"/>
        <v>#DIV/0!</v>
      </c>
    </row>
    <row r="33" spans="1:16" s="341" customFormat="1" ht="15">
      <c r="A33" s="348"/>
      <c r="B33" s="293" t="s">
        <v>12</v>
      </c>
      <c r="C33" s="294"/>
      <c r="D33" s="294"/>
      <c r="E33" s="293"/>
      <c r="F33" s="416"/>
      <c r="G33" s="295"/>
      <c r="H33" s="294"/>
      <c r="I33" s="416"/>
      <c r="J33" s="294"/>
      <c r="K33" s="416"/>
      <c r="L33" s="294"/>
      <c r="M33" s="416"/>
      <c r="N33" s="294"/>
      <c r="O33" s="416"/>
      <c r="P33" s="295"/>
    </row>
    <row r="34" spans="1:16" ht="48">
      <c r="A34" s="225"/>
      <c r="B34" s="231"/>
      <c r="C34" s="275"/>
      <c r="D34" s="363" t="s">
        <v>439</v>
      </c>
      <c r="E34" s="377"/>
      <c r="F34" s="414"/>
      <c r="G34" s="348"/>
      <c r="H34" s="225"/>
      <c r="I34" s="414"/>
      <c r="J34" s="225"/>
      <c r="K34" s="414"/>
      <c r="L34" s="225"/>
      <c r="M34" s="414"/>
      <c r="N34" s="225"/>
      <c r="O34" s="414"/>
      <c r="P34" s="348"/>
    </row>
    <row r="35" spans="1:16" ht="60">
      <c r="A35" s="225"/>
      <c r="B35" s="651" t="s">
        <v>348</v>
      </c>
      <c r="C35" s="651"/>
      <c r="D35" s="363" t="s">
        <v>440</v>
      </c>
      <c r="E35" s="377"/>
      <c r="F35" s="414"/>
      <c r="G35" s="348"/>
      <c r="H35" s="225"/>
      <c r="I35" s="414"/>
      <c r="J35" s="225"/>
      <c r="K35" s="414"/>
      <c r="L35" s="225"/>
      <c r="M35" s="414"/>
      <c r="N35" s="225"/>
      <c r="O35" s="414"/>
      <c r="P35" s="348"/>
    </row>
    <row r="36" spans="1:16" s="314" customFormat="1" ht="24">
      <c r="A36" s="310"/>
      <c r="B36" s="315"/>
      <c r="C36" s="312" t="s">
        <v>14</v>
      </c>
      <c r="D36" s="312" t="s">
        <v>158</v>
      </c>
      <c r="E36" s="379" t="e">
        <f aca="true" t="shared" si="6" ref="E36:P36">E35/E34</f>
        <v>#DIV/0!</v>
      </c>
      <c r="F36" s="418" t="e">
        <f t="shared" si="6"/>
        <v>#DIV/0!</v>
      </c>
      <c r="G36" s="396" t="e">
        <f t="shared" si="6"/>
        <v>#DIV/0!</v>
      </c>
      <c r="H36" s="313" t="e">
        <f t="shared" si="6"/>
        <v>#DIV/0!</v>
      </c>
      <c r="I36" s="418" t="e">
        <f t="shared" si="6"/>
        <v>#DIV/0!</v>
      </c>
      <c r="J36" s="313" t="e">
        <f t="shared" si="6"/>
        <v>#DIV/0!</v>
      </c>
      <c r="K36" s="418" t="e">
        <f t="shared" si="6"/>
        <v>#DIV/0!</v>
      </c>
      <c r="L36" s="313" t="e">
        <f t="shared" si="6"/>
        <v>#DIV/0!</v>
      </c>
      <c r="M36" s="418" t="e">
        <f t="shared" si="6"/>
        <v>#DIV/0!</v>
      </c>
      <c r="N36" s="313" t="e">
        <f t="shared" si="6"/>
        <v>#DIV/0!</v>
      </c>
      <c r="O36" s="418" t="e">
        <f t="shared" si="6"/>
        <v>#DIV/0!</v>
      </c>
      <c r="P36" s="396" t="e">
        <f t="shared" si="6"/>
        <v>#DIV/0!</v>
      </c>
    </row>
    <row r="37" spans="1:16" s="341" customFormat="1" ht="15">
      <c r="A37" s="348"/>
      <c r="B37" s="293" t="s">
        <v>15</v>
      </c>
      <c r="C37" s="294"/>
      <c r="D37" s="294"/>
      <c r="E37" s="293"/>
      <c r="F37" s="416"/>
      <c r="G37" s="295"/>
      <c r="H37" s="294"/>
      <c r="I37" s="416"/>
      <c r="J37" s="294"/>
      <c r="K37" s="416"/>
      <c r="L37" s="294"/>
      <c r="M37" s="416"/>
      <c r="N37" s="294"/>
      <c r="O37" s="416"/>
      <c r="P37" s="295"/>
    </row>
    <row r="38" spans="1:16" ht="48">
      <c r="A38" s="225"/>
      <c r="C38" s="299" t="s">
        <v>256</v>
      </c>
      <c r="D38" s="363" t="s">
        <v>442</v>
      </c>
      <c r="E38" s="377"/>
      <c r="F38" s="414"/>
      <c r="G38" s="348"/>
      <c r="H38" s="225"/>
      <c r="I38" s="414"/>
      <c r="J38" s="225"/>
      <c r="K38" s="414"/>
      <c r="L38" s="225"/>
      <c r="M38" s="414"/>
      <c r="N38" s="225"/>
      <c r="O38" s="414"/>
      <c r="P38" s="348"/>
    </row>
    <row r="39" spans="1:16" ht="72">
      <c r="A39" s="225"/>
      <c r="B39" s="274" t="s">
        <v>336</v>
      </c>
      <c r="C39" s="299" t="s">
        <v>156</v>
      </c>
      <c r="D39" s="363" t="s">
        <v>441</v>
      </c>
      <c r="E39" s="377"/>
      <c r="F39" s="414"/>
      <c r="G39" s="348"/>
      <c r="H39" s="225"/>
      <c r="I39" s="414"/>
      <c r="J39" s="225"/>
      <c r="K39" s="414"/>
      <c r="L39" s="225"/>
      <c r="M39" s="414"/>
      <c r="N39" s="225"/>
      <c r="O39" s="414"/>
      <c r="P39" s="348"/>
    </row>
    <row r="40" spans="1:16" s="318" customFormat="1" ht="15">
      <c r="A40" s="310"/>
      <c r="B40" s="311"/>
      <c r="C40" s="316" t="s">
        <v>157</v>
      </c>
      <c r="D40" s="368" t="s">
        <v>158</v>
      </c>
      <c r="E40" s="380" t="e">
        <f aca="true" t="shared" si="7" ref="E40:P40">E39/E38</f>
        <v>#DIV/0!</v>
      </c>
      <c r="F40" s="419" t="e">
        <f t="shared" si="7"/>
        <v>#DIV/0!</v>
      </c>
      <c r="G40" s="397" t="e">
        <f t="shared" si="7"/>
        <v>#DIV/0!</v>
      </c>
      <c r="H40" s="317" t="e">
        <f t="shared" si="7"/>
        <v>#DIV/0!</v>
      </c>
      <c r="I40" s="419" t="e">
        <f t="shared" si="7"/>
        <v>#DIV/0!</v>
      </c>
      <c r="J40" s="317" t="e">
        <f t="shared" si="7"/>
        <v>#DIV/0!</v>
      </c>
      <c r="K40" s="419" t="e">
        <f t="shared" si="7"/>
        <v>#DIV/0!</v>
      </c>
      <c r="L40" s="317" t="e">
        <f t="shared" si="7"/>
        <v>#DIV/0!</v>
      </c>
      <c r="M40" s="419" t="e">
        <f t="shared" si="7"/>
        <v>#DIV/0!</v>
      </c>
      <c r="N40" s="317" t="e">
        <f t="shared" si="7"/>
        <v>#DIV/0!</v>
      </c>
      <c r="O40" s="419" t="e">
        <f t="shared" si="7"/>
        <v>#DIV/0!</v>
      </c>
      <c r="P40" s="397" t="e">
        <f t="shared" si="7"/>
        <v>#DIV/0!</v>
      </c>
    </row>
    <row r="41" spans="1:16" s="341" customFormat="1" ht="14.1" customHeight="1">
      <c r="A41" s="348"/>
      <c r="B41" s="648" t="s">
        <v>250</v>
      </c>
      <c r="C41" s="649"/>
      <c r="D41" s="320"/>
      <c r="E41" s="319"/>
      <c r="F41" s="420"/>
      <c r="G41" s="321"/>
      <c r="H41" s="320"/>
      <c r="I41" s="420"/>
      <c r="J41" s="320"/>
      <c r="K41" s="420"/>
      <c r="L41" s="320"/>
      <c r="M41" s="420"/>
      <c r="N41" s="320"/>
      <c r="O41" s="420"/>
      <c r="P41" s="321"/>
    </row>
    <row r="42" spans="1:16" ht="48">
      <c r="A42" s="225"/>
      <c r="B42" s="233"/>
      <c r="C42" s="299" t="s">
        <v>256</v>
      </c>
      <c r="D42" s="363" t="s">
        <v>442</v>
      </c>
      <c r="E42" s="377"/>
      <c r="F42" s="414"/>
      <c r="G42" s="348"/>
      <c r="H42" s="225"/>
      <c r="I42" s="414"/>
      <c r="J42" s="225"/>
      <c r="K42" s="414"/>
      <c r="L42" s="225"/>
      <c r="M42" s="414"/>
      <c r="N42" s="225"/>
      <c r="O42" s="414"/>
      <c r="P42" s="348"/>
    </row>
    <row r="43" spans="1:16" ht="60">
      <c r="A43" s="225"/>
      <c r="B43" s="278" t="s">
        <v>337</v>
      </c>
      <c r="C43" s="299" t="s">
        <v>57</v>
      </c>
      <c r="D43" s="363" t="s">
        <v>443</v>
      </c>
      <c r="E43" s="377"/>
      <c r="F43" s="414"/>
      <c r="G43" s="348"/>
      <c r="H43" s="225"/>
      <c r="I43" s="414"/>
      <c r="J43" s="225"/>
      <c r="K43" s="414"/>
      <c r="L43" s="225"/>
      <c r="M43" s="414"/>
      <c r="N43" s="225"/>
      <c r="O43" s="414"/>
      <c r="P43" s="348"/>
    </row>
    <row r="44" spans="1:16" s="337" customFormat="1" ht="15">
      <c r="A44" s="310"/>
      <c r="B44" s="315"/>
      <c r="C44" s="335" t="s">
        <v>250</v>
      </c>
      <c r="D44" s="369" t="s">
        <v>158</v>
      </c>
      <c r="E44" s="381" t="e">
        <f aca="true" t="shared" si="8" ref="E44:P44">E43/E42</f>
        <v>#DIV/0!</v>
      </c>
      <c r="F44" s="421" t="e">
        <f t="shared" si="8"/>
        <v>#DIV/0!</v>
      </c>
      <c r="G44" s="398" t="e">
        <f t="shared" si="8"/>
        <v>#DIV/0!</v>
      </c>
      <c r="H44" s="336" t="e">
        <f t="shared" si="8"/>
        <v>#DIV/0!</v>
      </c>
      <c r="I44" s="421" t="e">
        <f t="shared" si="8"/>
        <v>#DIV/0!</v>
      </c>
      <c r="J44" s="336" t="e">
        <f t="shared" si="8"/>
        <v>#DIV/0!</v>
      </c>
      <c r="K44" s="421" t="e">
        <f t="shared" si="8"/>
        <v>#DIV/0!</v>
      </c>
      <c r="L44" s="336" t="e">
        <f t="shared" si="8"/>
        <v>#DIV/0!</v>
      </c>
      <c r="M44" s="421" t="e">
        <f t="shared" si="8"/>
        <v>#DIV/0!</v>
      </c>
      <c r="N44" s="336" t="e">
        <f t="shared" si="8"/>
        <v>#DIV/0!</v>
      </c>
      <c r="O44" s="421" t="e">
        <f t="shared" si="8"/>
        <v>#DIV/0!</v>
      </c>
      <c r="P44" s="398" t="e">
        <f t="shared" si="8"/>
        <v>#DIV/0!</v>
      </c>
    </row>
    <row r="45" spans="1:16" s="341" customFormat="1" ht="15">
      <c r="A45" s="348"/>
      <c r="B45" s="322" t="s">
        <v>343</v>
      </c>
      <c r="C45" s="323"/>
      <c r="D45" s="323"/>
      <c r="E45" s="322"/>
      <c r="F45" s="422"/>
      <c r="G45" s="324"/>
      <c r="H45" s="323"/>
      <c r="I45" s="422"/>
      <c r="J45" s="323"/>
      <c r="K45" s="422"/>
      <c r="L45" s="323"/>
      <c r="M45" s="422"/>
      <c r="N45" s="323"/>
      <c r="O45" s="422"/>
      <c r="P45" s="324"/>
    </row>
    <row r="46" spans="1:16" ht="60">
      <c r="A46" s="225"/>
      <c r="B46" s="234"/>
      <c r="C46" s="325" t="s">
        <v>360</v>
      </c>
      <c r="D46" s="370" t="s">
        <v>444</v>
      </c>
      <c r="E46" s="377"/>
      <c r="F46" s="414"/>
      <c r="G46" s="348"/>
      <c r="H46" s="225"/>
      <c r="I46" s="414"/>
      <c r="J46" s="225"/>
      <c r="K46" s="414"/>
      <c r="L46" s="225"/>
      <c r="M46" s="414"/>
      <c r="N46" s="225"/>
      <c r="O46" s="414"/>
      <c r="P46" s="348"/>
    </row>
    <row r="47" spans="1:16" ht="72">
      <c r="A47" s="225"/>
      <c r="B47" s="278" t="s">
        <v>349</v>
      </c>
      <c r="C47" s="325" t="s">
        <v>361</v>
      </c>
      <c r="D47" s="363" t="s">
        <v>445</v>
      </c>
      <c r="E47" s="377"/>
      <c r="F47" s="414"/>
      <c r="G47" s="348"/>
      <c r="H47" s="225"/>
      <c r="I47" s="414"/>
      <c r="J47" s="225"/>
      <c r="K47" s="414"/>
      <c r="L47" s="225"/>
      <c r="M47" s="414"/>
      <c r="N47" s="225"/>
      <c r="O47" s="414"/>
      <c r="P47" s="348"/>
    </row>
    <row r="48" spans="1:16" s="327" customFormat="1" ht="15">
      <c r="A48" s="310"/>
      <c r="B48" s="315"/>
      <c r="C48" s="328" t="s">
        <v>132</v>
      </c>
      <c r="D48" s="371" t="s">
        <v>158</v>
      </c>
      <c r="E48" s="382" t="e">
        <f aca="true" t="shared" si="9" ref="E48:P48">E47/E46</f>
        <v>#DIV/0!</v>
      </c>
      <c r="F48" s="423" t="e">
        <f t="shared" si="9"/>
        <v>#DIV/0!</v>
      </c>
      <c r="G48" s="399" t="e">
        <f t="shared" si="9"/>
        <v>#DIV/0!</v>
      </c>
      <c r="H48" s="305" t="e">
        <f t="shared" si="9"/>
        <v>#DIV/0!</v>
      </c>
      <c r="I48" s="431" t="e">
        <f t="shared" si="9"/>
        <v>#DIV/0!</v>
      </c>
      <c r="J48" s="326" t="e">
        <f t="shared" si="9"/>
        <v>#DIV/0!</v>
      </c>
      <c r="K48" s="423" t="e">
        <f t="shared" si="9"/>
        <v>#DIV/0!</v>
      </c>
      <c r="L48" s="326" t="e">
        <f t="shared" si="9"/>
        <v>#DIV/0!</v>
      </c>
      <c r="M48" s="423" t="e">
        <f t="shared" si="9"/>
        <v>#DIV/0!</v>
      </c>
      <c r="N48" s="326" t="e">
        <f t="shared" si="9"/>
        <v>#DIV/0!</v>
      </c>
      <c r="O48" s="423" t="e">
        <f t="shared" si="9"/>
        <v>#DIV/0!</v>
      </c>
      <c r="P48" s="399" t="e">
        <f t="shared" si="9"/>
        <v>#DIV/0!</v>
      </c>
    </row>
    <row r="49" spans="1:16" s="342" customFormat="1" ht="15">
      <c r="A49" s="348"/>
      <c r="B49" s="329" t="s">
        <v>0</v>
      </c>
      <c r="C49" s="292"/>
      <c r="D49" s="292"/>
      <c r="E49" s="329"/>
      <c r="F49" s="424"/>
      <c r="G49" s="330"/>
      <c r="H49" s="292"/>
      <c r="I49" s="424"/>
      <c r="J49" s="292"/>
      <c r="K49" s="424"/>
      <c r="L49" s="292"/>
      <c r="M49" s="424"/>
      <c r="N49" s="292"/>
      <c r="O49" s="424"/>
      <c r="P49" s="330"/>
    </row>
    <row r="50" spans="1:16" s="344" customFormat="1" ht="14.1" customHeight="1">
      <c r="A50" s="348"/>
      <c r="B50" s="654" t="s">
        <v>1</v>
      </c>
      <c r="C50" s="655"/>
      <c r="D50" s="656"/>
      <c r="E50" s="383"/>
      <c r="F50" s="425"/>
      <c r="G50" s="400"/>
      <c r="H50" s="444"/>
      <c r="I50" s="425"/>
      <c r="J50" s="343"/>
      <c r="K50" s="425"/>
      <c r="L50" s="343"/>
      <c r="M50" s="425"/>
      <c r="N50" s="343"/>
      <c r="O50" s="425"/>
      <c r="P50" s="400"/>
    </row>
    <row r="51" spans="1:16" ht="36">
      <c r="A51" s="225"/>
      <c r="B51" s="231"/>
      <c r="C51" s="331"/>
      <c r="D51" s="370" t="s">
        <v>401</v>
      </c>
      <c r="E51" s="377"/>
      <c r="F51" s="414"/>
      <c r="G51" s="348"/>
      <c r="H51" s="225"/>
      <c r="I51" s="414"/>
      <c r="J51" s="225"/>
      <c r="K51" s="414"/>
      <c r="L51" s="225"/>
      <c r="M51" s="414"/>
      <c r="N51" s="225"/>
      <c r="O51" s="414"/>
      <c r="P51" s="348"/>
    </row>
    <row r="52" spans="1:16" ht="48">
      <c r="A52" s="225"/>
      <c r="B52" s="278" t="s">
        <v>350</v>
      </c>
      <c r="C52" s="299"/>
      <c r="D52" s="363" t="s">
        <v>402</v>
      </c>
      <c r="E52" s="377"/>
      <c r="F52" s="414"/>
      <c r="G52" s="348"/>
      <c r="H52" s="225"/>
      <c r="I52" s="414"/>
      <c r="J52" s="225"/>
      <c r="K52" s="414"/>
      <c r="L52" s="225"/>
      <c r="M52" s="414"/>
      <c r="N52" s="225"/>
      <c r="O52" s="414"/>
      <c r="P52" s="348"/>
    </row>
    <row r="53" spans="1:16" s="334" customFormat="1" ht="15">
      <c r="A53" s="310"/>
      <c r="B53" s="315"/>
      <c r="C53" s="332" t="s">
        <v>362</v>
      </c>
      <c r="D53" s="372" t="s">
        <v>158</v>
      </c>
      <c r="E53" s="384" t="e">
        <f aca="true" t="shared" si="10" ref="E53:P53">E52/E51</f>
        <v>#DIV/0!</v>
      </c>
      <c r="F53" s="426" t="e">
        <f t="shared" si="10"/>
        <v>#DIV/0!</v>
      </c>
      <c r="G53" s="401" t="e">
        <f t="shared" si="10"/>
        <v>#DIV/0!</v>
      </c>
      <c r="H53" s="333" t="e">
        <f t="shared" si="10"/>
        <v>#DIV/0!</v>
      </c>
      <c r="I53" s="426" t="e">
        <f t="shared" si="10"/>
        <v>#DIV/0!</v>
      </c>
      <c r="J53" s="333" t="e">
        <f t="shared" si="10"/>
        <v>#DIV/0!</v>
      </c>
      <c r="K53" s="426" t="e">
        <f t="shared" si="10"/>
        <v>#DIV/0!</v>
      </c>
      <c r="L53" s="333" t="e">
        <f t="shared" si="10"/>
        <v>#DIV/0!</v>
      </c>
      <c r="M53" s="426" t="e">
        <f t="shared" si="10"/>
        <v>#DIV/0!</v>
      </c>
      <c r="N53" s="333" t="e">
        <f t="shared" si="10"/>
        <v>#DIV/0!</v>
      </c>
      <c r="O53" s="426" t="e">
        <f t="shared" si="10"/>
        <v>#DIV/0!</v>
      </c>
      <c r="P53" s="401" t="e">
        <f t="shared" si="10"/>
        <v>#DIV/0!</v>
      </c>
    </row>
    <row r="54" spans="1:16" s="342" customFormat="1" ht="15">
      <c r="A54" s="348"/>
      <c r="B54" s="657" t="s">
        <v>2</v>
      </c>
      <c r="C54" s="658"/>
      <c r="D54" s="659"/>
      <c r="E54" s="385"/>
      <c r="F54" s="427"/>
      <c r="G54" s="402"/>
      <c r="H54" s="445"/>
      <c r="I54" s="427"/>
      <c r="J54" s="345"/>
      <c r="K54" s="427"/>
      <c r="L54" s="345"/>
      <c r="M54" s="427"/>
      <c r="N54" s="345"/>
      <c r="O54" s="427"/>
      <c r="P54" s="402"/>
    </row>
    <row r="55" spans="1:16" s="344" customFormat="1" ht="14.1" customHeight="1">
      <c r="A55" s="348"/>
      <c r="B55" s="660" t="s">
        <v>1</v>
      </c>
      <c r="C55" s="661"/>
      <c r="D55" s="662"/>
      <c r="E55" s="386"/>
      <c r="F55" s="428"/>
      <c r="G55" s="403"/>
      <c r="H55" s="446"/>
      <c r="I55" s="428"/>
      <c r="J55" s="346"/>
      <c r="K55" s="428"/>
      <c r="L55" s="346"/>
      <c r="M55" s="428"/>
      <c r="N55" s="346"/>
      <c r="O55" s="428"/>
      <c r="P55" s="403"/>
    </row>
    <row r="56" spans="1:16" ht="36">
      <c r="A56" s="225"/>
      <c r="B56" s="233"/>
      <c r="C56" s="331"/>
      <c r="D56" s="363" t="s">
        <v>403</v>
      </c>
      <c r="E56" s="377"/>
      <c r="F56" s="414"/>
      <c r="G56" s="348"/>
      <c r="H56" s="225"/>
      <c r="I56" s="414"/>
      <c r="J56" s="225"/>
      <c r="K56" s="414"/>
      <c r="L56" s="225"/>
      <c r="M56" s="414"/>
      <c r="N56" s="225"/>
      <c r="O56" s="414"/>
      <c r="P56" s="348"/>
    </row>
    <row r="57" spans="1:16" ht="48">
      <c r="A57" s="225"/>
      <c r="B57" s="232"/>
      <c r="C57" s="299"/>
      <c r="D57" s="363" t="s">
        <v>404</v>
      </c>
      <c r="E57" s="377"/>
      <c r="F57" s="414"/>
      <c r="G57" s="348"/>
      <c r="H57" s="225"/>
      <c r="I57" s="414"/>
      <c r="J57" s="225"/>
      <c r="K57" s="414"/>
      <c r="L57" s="225"/>
      <c r="M57" s="414"/>
      <c r="N57" s="225"/>
      <c r="O57" s="414"/>
      <c r="P57" s="348"/>
    </row>
    <row r="58" spans="1:16" s="340" customFormat="1" ht="24">
      <c r="A58" s="310"/>
      <c r="B58" s="311"/>
      <c r="C58" s="338" t="s">
        <v>365</v>
      </c>
      <c r="D58" s="373" t="s">
        <v>158</v>
      </c>
      <c r="E58" s="387" t="e">
        <f aca="true" t="shared" si="11" ref="E58:P58">E57/E56</f>
        <v>#DIV/0!</v>
      </c>
      <c r="F58" s="429" t="e">
        <f t="shared" si="11"/>
        <v>#DIV/0!</v>
      </c>
      <c r="G58" s="404" t="e">
        <f t="shared" si="11"/>
        <v>#DIV/0!</v>
      </c>
      <c r="H58" s="479" t="e">
        <f t="shared" si="11"/>
        <v>#DIV/0!</v>
      </c>
      <c r="I58" s="480" t="e">
        <f t="shared" si="11"/>
        <v>#DIV/0!</v>
      </c>
      <c r="J58" s="339" t="e">
        <f t="shared" si="11"/>
        <v>#DIV/0!</v>
      </c>
      <c r="K58" s="429" t="e">
        <f t="shared" si="11"/>
        <v>#DIV/0!</v>
      </c>
      <c r="L58" s="339" t="e">
        <f t="shared" si="11"/>
        <v>#DIV/0!</v>
      </c>
      <c r="M58" s="429" t="e">
        <f t="shared" si="11"/>
        <v>#DIV/0!</v>
      </c>
      <c r="N58" s="339" t="e">
        <f t="shared" si="11"/>
        <v>#DIV/0!</v>
      </c>
      <c r="O58" s="429" t="e">
        <f t="shared" si="11"/>
        <v>#DIV/0!</v>
      </c>
      <c r="P58" s="404" t="e">
        <f t="shared" si="11"/>
        <v>#DIV/0!</v>
      </c>
    </row>
    <row r="59" spans="1:16" s="290" customFormat="1" ht="17.25">
      <c r="A59" s="288" t="s">
        <v>267</v>
      </c>
      <c r="B59" s="289"/>
      <c r="C59" s="289"/>
      <c r="D59" s="289"/>
      <c r="E59" s="288"/>
      <c r="F59" s="410"/>
      <c r="G59" s="390"/>
      <c r="H59" s="289"/>
      <c r="I59" s="410"/>
      <c r="J59" s="289"/>
      <c r="K59" s="410"/>
      <c r="L59" s="289"/>
      <c r="M59" s="410"/>
      <c r="N59" s="289"/>
      <c r="O59" s="410"/>
      <c r="P59" s="390"/>
    </row>
    <row r="60" spans="1:16" s="341" customFormat="1" ht="15">
      <c r="A60" s="347"/>
      <c r="B60" s="293" t="s">
        <v>251</v>
      </c>
      <c r="C60" s="294"/>
      <c r="D60" s="294"/>
      <c r="E60" s="293"/>
      <c r="F60" s="416"/>
      <c r="G60" s="295"/>
      <c r="H60" s="294"/>
      <c r="I60" s="416"/>
      <c r="J60" s="294"/>
      <c r="K60" s="416"/>
      <c r="L60" s="294"/>
      <c r="M60" s="416"/>
      <c r="N60" s="294"/>
      <c r="O60" s="416"/>
      <c r="P60" s="295"/>
    </row>
    <row r="61" spans="1:16" s="452" customFormat="1" ht="36">
      <c r="A61" s="448"/>
      <c r="B61" s="461"/>
      <c r="C61" s="462" t="s">
        <v>319</v>
      </c>
      <c r="D61" s="463" t="s">
        <v>405</v>
      </c>
      <c r="E61" s="465"/>
      <c r="F61" s="465"/>
      <c r="G61" s="465"/>
      <c r="H61" s="448"/>
      <c r="I61" s="464"/>
      <c r="J61" s="448"/>
      <c r="K61" s="464"/>
      <c r="L61" s="448"/>
      <c r="M61" s="464"/>
      <c r="N61" s="448"/>
      <c r="O61" s="464"/>
      <c r="P61" s="465"/>
    </row>
    <row r="62" spans="1:16" s="452" customFormat="1" ht="15">
      <c r="A62" s="448"/>
      <c r="B62" s="449"/>
      <c r="C62" s="462"/>
      <c r="D62" s="463" t="s">
        <v>382</v>
      </c>
      <c r="E62" s="447"/>
      <c r="F62" s="464"/>
      <c r="G62" s="465"/>
      <c r="H62" s="448"/>
      <c r="I62" s="464"/>
      <c r="J62" s="448"/>
      <c r="K62" s="464"/>
      <c r="L62" s="448"/>
      <c r="M62" s="464"/>
      <c r="N62" s="448"/>
      <c r="O62" s="464"/>
      <c r="P62" s="465"/>
    </row>
    <row r="63" spans="1:16" s="452" customFormat="1" ht="15">
      <c r="A63" s="448"/>
      <c r="B63" s="449"/>
      <c r="C63" s="462"/>
      <c r="D63" s="463" t="s">
        <v>103</v>
      </c>
      <c r="E63" s="447"/>
      <c r="F63" s="464"/>
      <c r="G63" s="465"/>
      <c r="H63" s="448"/>
      <c r="I63" s="464"/>
      <c r="J63" s="448"/>
      <c r="K63" s="464"/>
      <c r="L63" s="448"/>
      <c r="M63" s="464"/>
      <c r="N63" s="448"/>
      <c r="O63" s="464"/>
      <c r="P63" s="465"/>
    </row>
    <row r="64" spans="1:16" s="452" customFormat="1" ht="15">
      <c r="A64" s="448"/>
      <c r="B64" s="449"/>
      <c r="C64" s="462"/>
      <c r="D64" s="463" t="s">
        <v>104</v>
      </c>
      <c r="E64" s="447"/>
      <c r="F64" s="464"/>
      <c r="G64" s="465"/>
      <c r="H64" s="448"/>
      <c r="I64" s="464"/>
      <c r="J64" s="448"/>
      <c r="K64" s="464"/>
      <c r="L64" s="448"/>
      <c r="M64" s="464"/>
      <c r="N64" s="448"/>
      <c r="O64" s="464"/>
      <c r="P64" s="465"/>
    </row>
    <row r="65" spans="1:16" s="452" customFormat="1" ht="15">
      <c r="A65" s="448"/>
      <c r="B65" s="449"/>
      <c r="C65" s="462"/>
      <c r="D65" s="463" t="s">
        <v>9</v>
      </c>
      <c r="E65" s="447"/>
      <c r="F65" s="464"/>
      <c r="G65" s="465"/>
      <c r="H65" s="448"/>
      <c r="I65" s="464"/>
      <c r="J65" s="448"/>
      <c r="K65" s="464"/>
      <c r="L65" s="448"/>
      <c r="M65" s="464"/>
      <c r="N65" s="448"/>
      <c r="O65" s="464"/>
      <c r="P65" s="465"/>
    </row>
    <row r="66" spans="1:16" s="452" customFormat="1" ht="15">
      <c r="A66" s="448"/>
      <c r="B66" s="449"/>
      <c r="C66" s="462"/>
      <c r="D66" s="463" t="s">
        <v>384</v>
      </c>
      <c r="E66" s="447"/>
      <c r="F66" s="464"/>
      <c r="G66" s="465"/>
      <c r="H66" s="448"/>
      <c r="I66" s="464"/>
      <c r="J66" s="448"/>
      <c r="K66" s="464"/>
      <c r="L66" s="448"/>
      <c r="M66" s="464"/>
      <c r="N66" s="448"/>
      <c r="O66" s="464"/>
      <c r="P66" s="465"/>
    </row>
    <row r="67" spans="1:16" s="452" customFormat="1" ht="15">
      <c r="A67" s="448"/>
      <c r="B67" s="449"/>
      <c r="C67" s="462"/>
      <c r="D67" s="463" t="s">
        <v>385</v>
      </c>
      <c r="E67" s="447"/>
      <c r="F67" s="464"/>
      <c r="G67" s="465"/>
      <c r="H67" s="448"/>
      <c r="I67" s="464"/>
      <c r="J67" s="448"/>
      <c r="K67" s="464"/>
      <c r="L67" s="448"/>
      <c r="M67" s="464"/>
      <c r="N67" s="448"/>
      <c r="O67" s="464"/>
      <c r="P67" s="465"/>
    </row>
    <row r="68" spans="1:16" s="452" customFormat="1" ht="15">
      <c r="A68" s="448"/>
      <c r="B68" s="449"/>
      <c r="C68" s="462"/>
      <c r="D68" s="463" t="s">
        <v>383</v>
      </c>
      <c r="E68" s="447"/>
      <c r="F68" s="464"/>
      <c r="G68" s="465"/>
      <c r="H68" s="448"/>
      <c r="I68" s="464"/>
      <c r="J68" s="448"/>
      <c r="K68" s="464"/>
      <c r="L68" s="448"/>
      <c r="M68" s="464"/>
      <c r="N68" s="448"/>
      <c r="O68" s="464"/>
      <c r="P68" s="465"/>
    </row>
    <row r="69" spans="1:16" s="290" customFormat="1" ht="17.25">
      <c r="A69" s="288" t="s">
        <v>268</v>
      </c>
      <c r="B69" s="289"/>
      <c r="C69" s="289"/>
      <c r="D69" s="289"/>
      <c r="E69" s="288"/>
      <c r="F69" s="410"/>
      <c r="G69" s="390"/>
      <c r="H69" s="289"/>
      <c r="I69" s="410"/>
      <c r="J69" s="289"/>
      <c r="K69" s="410"/>
      <c r="L69" s="289"/>
      <c r="M69" s="410"/>
      <c r="N69" s="289"/>
      <c r="O69" s="410"/>
      <c r="P69" s="390"/>
    </row>
    <row r="70" spans="1:16" s="341" customFormat="1" ht="15">
      <c r="A70" s="347"/>
      <c r="B70" s="350" t="s">
        <v>153</v>
      </c>
      <c r="C70" s="349"/>
      <c r="D70" s="349"/>
      <c r="E70" s="350"/>
      <c r="F70" s="430"/>
      <c r="G70" s="405"/>
      <c r="H70" s="349"/>
      <c r="I70" s="430"/>
      <c r="J70" s="349"/>
      <c r="K70" s="430"/>
      <c r="L70" s="349"/>
      <c r="M70" s="430"/>
      <c r="N70" s="349"/>
      <c r="O70" s="430"/>
      <c r="P70" s="405"/>
    </row>
    <row r="71" spans="1:16" s="470" customFormat="1" ht="48">
      <c r="A71" s="466"/>
      <c r="B71" s="467"/>
      <c r="C71" s="468" t="s">
        <v>184</v>
      </c>
      <c r="D71" s="469" t="s">
        <v>446</v>
      </c>
      <c r="E71" s="517"/>
      <c r="F71" s="518"/>
      <c r="G71" s="519"/>
      <c r="H71" s="520"/>
      <c r="I71" s="518"/>
      <c r="J71" s="520"/>
      <c r="K71" s="518"/>
      <c r="L71" s="520"/>
      <c r="M71" s="518"/>
      <c r="N71" s="520"/>
      <c r="O71" s="518"/>
      <c r="P71" s="519"/>
    </row>
    <row r="72" spans="1:16" s="306" customFormat="1" ht="15">
      <c r="A72" s="310"/>
      <c r="B72" s="311"/>
      <c r="C72" s="304" t="s">
        <v>317</v>
      </c>
      <c r="D72" s="303" t="s">
        <v>288</v>
      </c>
      <c r="E72" s="388" t="e">
        <f aca="true" t="shared" si="12" ref="E72:P72">E71/E12</f>
        <v>#DIV/0!</v>
      </c>
      <c r="F72" s="431" t="e">
        <f t="shared" si="12"/>
        <v>#DIV/0!</v>
      </c>
      <c r="G72" s="406" t="e">
        <f t="shared" si="12"/>
        <v>#DIV/0!</v>
      </c>
      <c r="H72" s="305" t="e">
        <f t="shared" si="12"/>
        <v>#DIV/0!</v>
      </c>
      <c r="I72" s="431" t="e">
        <f t="shared" si="12"/>
        <v>#DIV/0!</v>
      </c>
      <c r="J72" s="305" t="e">
        <f t="shared" si="12"/>
        <v>#DIV/0!</v>
      </c>
      <c r="K72" s="431" t="e">
        <f t="shared" si="12"/>
        <v>#DIV/0!</v>
      </c>
      <c r="L72" s="305" t="e">
        <f t="shared" si="12"/>
        <v>#DIV/0!</v>
      </c>
      <c r="M72" s="431" t="e">
        <f t="shared" si="12"/>
        <v>#DIV/0!</v>
      </c>
      <c r="N72" s="305" t="e">
        <f t="shared" si="12"/>
        <v>#DIV/0!</v>
      </c>
      <c r="O72" s="431" t="e">
        <f t="shared" si="12"/>
        <v>#DIV/0!</v>
      </c>
      <c r="P72" s="406" t="e">
        <f t="shared" si="12"/>
        <v>#DIV/0!</v>
      </c>
    </row>
    <row r="73" spans="1:16" s="290" customFormat="1" ht="17.25">
      <c r="A73" s="288" t="s">
        <v>269</v>
      </c>
      <c r="B73" s="289"/>
      <c r="C73" s="289"/>
      <c r="D73" s="289"/>
      <c r="E73" s="288"/>
      <c r="F73" s="410"/>
      <c r="G73" s="390"/>
      <c r="H73" s="289"/>
      <c r="I73" s="410"/>
      <c r="J73" s="289"/>
      <c r="K73" s="410"/>
      <c r="L73" s="289"/>
      <c r="M73" s="410"/>
      <c r="N73" s="289"/>
      <c r="O73" s="410"/>
      <c r="P73" s="390"/>
    </row>
    <row r="74" spans="1:16" s="341" customFormat="1" ht="15">
      <c r="A74" s="347"/>
      <c r="B74" s="352" t="s">
        <v>62</v>
      </c>
      <c r="C74" s="351"/>
      <c r="D74" s="351"/>
      <c r="E74" s="352"/>
      <c r="F74" s="432"/>
      <c r="G74" s="407"/>
      <c r="H74" s="351"/>
      <c r="I74" s="432"/>
      <c r="J74" s="351"/>
      <c r="K74" s="432"/>
      <c r="L74" s="351"/>
      <c r="M74" s="432"/>
      <c r="N74" s="351"/>
      <c r="O74" s="432"/>
      <c r="P74" s="407"/>
    </row>
    <row r="75" spans="1:16" s="470" customFormat="1" ht="48">
      <c r="A75" s="466"/>
      <c r="B75" s="471"/>
      <c r="C75" s="472" t="s">
        <v>63</v>
      </c>
      <c r="D75" s="473" t="s">
        <v>447</v>
      </c>
      <c r="E75" s="517"/>
      <c r="F75" s="518"/>
      <c r="G75" s="519"/>
      <c r="H75" s="520"/>
      <c r="I75" s="518"/>
      <c r="J75" s="520"/>
      <c r="K75" s="518"/>
      <c r="L75" s="520"/>
      <c r="M75" s="518"/>
      <c r="N75" s="520"/>
      <c r="O75" s="518"/>
      <c r="P75" s="519"/>
    </row>
    <row r="76" spans="1:16" s="470" customFormat="1" ht="48">
      <c r="A76" s="466"/>
      <c r="B76" s="474"/>
      <c r="C76" s="472" t="s">
        <v>62</v>
      </c>
      <c r="D76" s="473" t="s">
        <v>448</v>
      </c>
      <c r="E76" s="517"/>
      <c r="F76" s="517"/>
      <c r="G76" s="517"/>
      <c r="H76" s="517"/>
      <c r="I76" s="517"/>
      <c r="J76" s="517"/>
      <c r="K76" s="517"/>
      <c r="L76" s="517"/>
      <c r="M76" s="517"/>
      <c r="N76" s="517"/>
      <c r="O76" s="517"/>
      <c r="P76" s="518"/>
    </row>
    <row r="77" spans="1:16" s="355" customFormat="1" ht="15">
      <c r="A77" s="310"/>
      <c r="B77" s="311"/>
      <c r="C77" s="353" t="s">
        <v>318</v>
      </c>
      <c r="D77" s="374" t="s">
        <v>158</v>
      </c>
      <c r="E77" s="433" t="e">
        <f aca="true" t="shared" si="13" ref="E77:P77">E76/E75</f>
        <v>#DIV/0!</v>
      </c>
      <c r="F77" s="433" t="e">
        <f t="shared" si="13"/>
        <v>#DIV/0!</v>
      </c>
      <c r="G77" s="408" t="e">
        <f t="shared" si="13"/>
        <v>#DIV/0!</v>
      </c>
      <c r="H77" s="354" t="e">
        <f t="shared" si="13"/>
        <v>#DIV/0!</v>
      </c>
      <c r="I77" s="433" t="e">
        <f t="shared" si="13"/>
        <v>#DIV/0!</v>
      </c>
      <c r="J77" s="354" t="e">
        <f t="shared" si="13"/>
        <v>#DIV/0!</v>
      </c>
      <c r="K77" s="433" t="e">
        <f t="shared" si="13"/>
        <v>#DIV/0!</v>
      </c>
      <c r="L77" s="354" t="e">
        <f t="shared" si="13"/>
        <v>#DIV/0!</v>
      </c>
      <c r="M77" s="433" t="e">
        <f t="shared" si="13"/>
        <v>#DIV/0!</v>
      </c>
      <c r="N77" s="354" t="e">
        <f t="shared" si="13"/>
        <v>#DIV/0!</v>
      </c>
      <c r="O77" s="433" t="e">
        <f t="shared" si="13"/>
        <v>#DIV/0!</v>
      </c>
      <c r="P77" s="408" t="e">
        <f t="shared" si="13"/>
        <v>#DIV/0!</v>
      </c>
    </row>
    <row r="78" spans="1:16" s="290" customFormat="1" ht="17.25">
      <c r="A78" s="288" t="s">
        <v>279</v>
      </c>
      <c r="B78" s="289"/>
      <c r="C78" s="289"/>
      <c r="D78" s="289"/>
      <c r="E78" s="288"/>
      <c r="F78" s="410"/>
      <c r="G78" s="390"/>
      <c r="H78" s="289"/>
      <c r="I78" s="410"/>
      <c r="J78" s="289"/>
      <c r="K78" s="410"/>
      <c r="L78" s="289"/>
      <c r="M78" s="410"/>
      <c r="N78" s="289"/>
      <c r="O78" s="410"/>
      <c r="P78" s="390"/>
    </row>
    <row r="79" spans="1:16" s="341" customFormat="1" ht="15">
      <c r="A79" s="347"/>
      <c r="B79" s="648" t="s">
        <v>426</v>
      </c>
      <c r="C79" s="649"/>
      <c r="D79" s="320"/>
      <c r="E79" s="320"/>
      <c r="F79" s="320"/>
      <c r="G79" s="320"/>
      <c r="H79" s="320"/>
      <c r="I79" s="319"/>
      <c r="J79" s="320"/>
      <c r="K79" s="320"/>
      <c r="L79" s="320"/>
      <c r="M79" s="320"/>
      <c r="N79" s="320"/>
      <c r="O79" s="320"/>
      <c r="P79" s="320"/>
    </row>
    <row r="80" spans="1:16" ht="120">
      <c r="A80" s="225"/>
      <c r="B80" s="237"/>
      <c r="C80" s="300" t="s">
        <v>356</v>
      </c>
      <c r="D80" s="364" t="s">
        <v>406</v>
      </c>
      <c r="E80" s="377"/>
      <c r="F80" s="414"/>
      <c r="G80" s="348"/>
      <c r="H80" s="225"/>
      <c r="I80" s="414"/>
      <c r="J80" s="225"/>
      <c r="K80" s="414"/>
      <c r="L80" s="225"/>
      <c r="M80" s="414"/>
      <c r="N80" s="225"/>
      <c r="O80" s="414"/>
      <c r="P80" s="348"/>
    </row>
    <row r="81" spans="1:16" ht="72">
      <c r="A81" s="225"/>
      <c r="B81" s="277"/>
      <c r="C81" s="300" t="s">
        <v>334</v>
      </c>
      <c r="D81" s="364" t="s">
        <v>407</v>
      </c>
      <c r="E81" s="377"/>
      <c r="F81" s="414"/>
      <c r="G81" s="348"/>
      <c r="H81" s="225"/>
      <c r="I81" s="414"/>
      <c r="J81" s="225"/>
      <c r="K81" s="414"/>
      <c r="L81" s="225"/>
      <c r="M81" s="414"/>
      <c r="N81" s="225"/>
      <c r="O81" s="414"/>
      <c r="P81" s="348"/>
    </row>
    <row r="82" spans="1:16" s="443" customFormat="1" ht="15">
      <c r="A82" s="310"/>
      <c r="B82" s="356"/>
      <c r="C82" s="437" t="s">
        <v>329</v>
      </c>
      <c r="D82" s="438" t="s">
        <v>358</v>
      </c>
      <c r="E82" s="439" t="e">
        <f aca="true" t="shared" si="14" ref="E82:P82">E81/E80</f>
        <v>#DIV/0!</v>
      </c>
      <c r="F82" s="440" t="e">
        <f t="shared" si="14"/>
        <v>#DIV/0!</v>
      </c>
      <c r="G82" s="441" t="e">
        <f t="shared" si="14"/>
        <v>#DIV/0!</v>
      </c>
      <c r="H82" s="442" t="e">
        <f t="shared" si="14"/>
        <v>#DIV/0!</v>
      </c>
      <c r="I82" s="440" t="e">
        <f t="shared" si="14"/>
        <v>#DIV/0!</v>
      </c>
      <c r="J82" s="442" t="e">
        <f t="shared" si="14"/>
        <v>#DIV/0!</v>
      </c>
      <c r="K82" s="440" t="e">
        <f t="shared" si="14"/>
        <v>#DIV/0!</v>
      </c>
      <c r="L82" s="442" t="e">
        <f t="shared" si="14"/>
        <v>#DIV/0!</v>
      </c>
      <c r="M82" s="440" t="e">
        <f t="shared" si="14"/>
        <v>#DIV/0!</v>
      </c>
      <c r="N82" s="442" t="e">
        <f t="shared" si="14"/>
        <v>#DIV/0!</v>
      </c>
      <c r="O82" s="440" t="e">
        <f t="shared" si="14"/>
        <v>#DIV/0!</v>
      </c>
      <c r="P82" s="441" t="e">
        <f t="shared" si="14"/>
        <v>#DIV/0!</v>
      </c>
    </row>
    <row r="83" spans="1:16" ht="60">
      <c r="A83" s="225"/>
      <c r="B83" s="230"/>
      <c r="C83" s="300" t="s">
        <v>330</v>
      </c>
      <c r="D83" s="364" t="s">
        <v>449</v>
      </c>
      <c r="E83" s="377"/>
      <c r="F83" s="348"/>
      <c r="G83" s="348"/>
      <c r="H83" s="225"/>
      <c r="I83" s="414"/>
      <c r="J83" s="225"/>
      <c r="K83" s="414"/>
      <c r="L83" s="225"/>
      <c r="M83" s="414"/>
      <c r="N83" s="225"/>
      <c r="O83" s="414"/>
      <c r="P83" s="348"/>
    </row>
    <row r="84" spans="1:16" s="358" customFormat="1" ht="15">
      <c r="A84" s="310"/>
      <c r="B84" s="359"/>
      <c r="C84" s="357" t="s">
        <v>328</v>
      </c>
      <c r="D84" s="375" t="s">
        <v>320</v>
      </c>
      <c r="E84" s="508" t="e">
        <f aca="true" t="shared" si="15" ref="E84:P84">E82*E83</f>
        <v>#DIV/0!</v>
      </c>
      <c r="F84" s="509" t="e">
        <f t="shared" si="15"/>
        <v>#DIV/0!</v>
      </c>
      <c r="G84" s="510" t="e">
        <f t="shared" si="15"/>
        <v>#DIV/0!</v>
      </c>
      <c r="H84" s="511" t="e">
        <f t="shared" si="15"/>
        <v>#DIV/0!</v>
      </c>
      <c r="I84" s="509" t="e">
        <f t="shared" si="15"/>
        <v>#DIV/0!</v>
      </c>
      <c r="J84" s="511" t="e">
        <f t="shared" si="15"/>
        <v>#DIV/0!</v>
      </c>
      <c r="K84" s="509" t="e">
        <f t="shared" si="15"/>
        <v>#DIV/0!</v>
      </c>
      <c r="L84" s="511" t="e">
        <f t="shared" si="15"/>
        <v>#DIV/0!</v>
      </c>
      <c r="M84" s="509" t="e">
        <f t="shared" si="15"/>
        <v>#DIV/0!</v>
      </c>
      <c r="N84" s="511" t="e">
        <f t="shared" si="15"/>
        <v>#DIV/0!</v>
      </c>
      <c r="O84" s="509" t="e">
        <f t="shared" si="15"/>
        <v>#DIV/0!</v>
      </c>
      <c r="P84" s="510" t="e">
        <f t="shared" si="15"/>
        <v>#DIV/0!</v>
      </c>
    </row>
    <row r="86" spans="1:16" s="341" customFormat="1" ht="15">
      <c r="A86" s="348"/>
      <c r="B86" s="319" t="s">
        <v>425</v>
      </c>
      <c r="C86" s="320"/>
      <c r="D86" s="320"/>
      <c r="E86" s="320"/>
      <c r="F86" s="320"/>
      <c r="G86" s="320"/>
      <c r="H86" s="320"/>
      <c r="I86" s="319"/>
      <c r="J86" s="320"/>
      <c r="K86" s="320"/>
      <c r="L86" s="320"/>
      <c r="M86" s="320"/>
      <c r="N86" s="320"/>
      <c r="O86" s="320"/>
      <c r="P86" s="320"/>
    </row>
    <row r="87" spans="1:16" ht="48">
      <c r="A87" s="225"/>
      <c r="B87" s="233"/>
      <c r="C87" s="299" t="s">
        <v>10</v>
      </c>
      <c r="D87" s="436" t="s">
        <v>450</v>
      </c>
      <c r="E87" s="517"/>
      <c r="F87" s="518"/>
      <c r="G87" s="519"/>
      <c r="H87" s="520"/>
      <c r="I87" s="518"/>
      <c r="J87" s="520"/>
      <c r="K87" s="518"/>
      <c r="L87" s="520"/>
      <c r="M87" s="518"/>
      <c r="N87" s="520"/>
      <c r="O87" s="518"/>
      <c r="P87" s="519"/>
    </row>
    <row r="88" spans="1:16" ht="24">
      <c r="A88" s="225"/>
      <c r="B88" s="236"/>
      <c r="C88" s="299" t="s">
        <v>17</v>
      </c>
      <c r="D88" s="299"/>
      <c r="E88" s="377"/>
      <c r="F88" s="414"/>
      <c r="G88" s="348"/>
      <c r="H88" s="225"/>
      <c r="I88" s="414"/>
      <c r="J88" s="225"/>
      <c r="K88" s="414"/>
      <c r="L88" s="225"/>
      <c r="M88" s="414"/>
      <c r="N88" s="225"/>
      <c r="O88" s="414"/>
      <c r="P88" s="348"/>
    </row>
    <row r="89" spans="1:16" ht="60">
      <c r="A89" s="225"/>
      <c r="B89" s="236"/>
      <c r="C89" s="299" t="s">
        <v>289</v>
      </c>
      <c r="D89" s="299"/>
      <c r="E89" s="377"/>
      <c r="F89" s="414"/>
      <c r="G89" s="348"/>
      <c r="H89" s="225"/>
      <c r="I89" s="414"/>
      <c r="J89" s="225"/>
      <c r="K89" s="414"/>
      <c r="L89" s="225"/>
      <c r="M89" s="414"/>
      <c r="N89" s="225"/>
      <c r="O89" s="414"/>
      <c r="P89" s="348"/>
    </row>
    <row r="90" spans="1:16" s="341" customFormat="1" ht="15">
      <c r="A90" s="348"/>
      <c r="B90" s="293" t="s">
        <v>11</v>
      </c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</row>
    <row r="91" spans="1:16" ht="15">
      <c r="A91" s="225"/>
      <c r="B91" s="231"/>
      <c r="C91" s="235" t="s">
        <v>3</v>
      </c>
      <c r="D91" s="235" t="s">
        <v>4</v>
      </c>
      <c r="E91" s="377"/>
      <c r="F91" s="414"/>
      <c r="G91" s="348"/>
      <c r="H91" s="348"/>
      <c r="I91" s="348"/>
      <c r="J91" s="225"/>
      <c r="K91" s="414"/>
      <c r="L91" s="225"/>
      <c r="M91" s="414"/>
      <c r="N91" s="225"/>
      <c r="O91" s="414"/>
      <c r="P91" s="348"/>
    </row>
    <row r="92" spans="1:16" ht="15">
      <c r="A92" s="225"/>
      <c r="B92" s="232"/>
      <c r="C92" s="235" t="s">
        <v>5</v>
      </c>
      <c r="D92" s="235" t="s">
        <v>4</v>
      </c>
      <c r="E92" s="377"/>
      <c r="F92" s="414"/>
      <c r="G92" s="348"/>
      <c r="H92" s="348"/>
      <c r="I92" s="348"/>
      <c r="J92" s="225"/>
      <c r="K92" s="414"/>
      <c r="L92" s="225"/>
      <c r="M92" s="414"/>
      <c r="N92" s="225"/>
      <c r="O92" s="414"/>
      <c r="P92" s="348"/>
    </row>
    <row r="93" spans="1:16" ht="15">
      <c r="A93" s="225"/>
      <c r="B93" s="232"/>
      <c r="C93" s="235" t="s">
        <v>6</v>
      </c>
      <c r="D93" s="235" t="s">
        <v>4</v>
      </c>
      <c r="E93" s="377"/>
      <c r="F93" s="414"/>
      <c r="G93" s="348"/>
      <c r="H93" s="348"/>
      <c r="I93" s="348"/>
      <c r="J93" s="225"/>
      <c r="K93" s="414"/>
      <c r="L93" s="225"/>
      <c r="M93" s="414"/>
      <c r="N93" s="225"/>
      <c r="O93" s="414"/>
      <c r="P93" s="348"/>
    </row>
    <row r="94" spans="1:16" ht="15">
      <c r="A94" s="225"/>
      <c r="B94" s="232"/>
      <c r="C94" s="235" t="s">
        <v>7</v>
      </c>
      <c r="D94" s="235"/>
      <c r="E94" s="377">
        <f aca="true" t="shared" si="16" ref="E94:P94">SUM(E91:E93)</f>
        <v>0</v>
      </c>
      <c r="F94" s="414">
        <f t="shared" si="16"/>
        <v>0</v>
      </c>
      <c r="G94" s="348">
        <f t="shared" si="16"/>
        <v>0</v>
      </c>
      <c r="H94" s="348">
        <f t="shared" si="16"/>
        <v>0</v>
      </c>
      <c r="I94" s="348">
        <f t="shared" si="16"/>
        <v>0</v>
      </c>
      <c r="J94" s="225">
        <f t="shared" si="16"/>
        <v>0</v>
      </c>
      <c r="K94" s="414">
        <f t="shared" si="16"/>
        <v>0</v>
      </c>
      <c r="L94" s="225">
        <f t="shared" si="16"/>
        <v>0</v>
      </c>
      <c r="M94" s="414">
        <f t="shared" si="16"/>
        <v>0</v>
      </c>
      <c r="N94" s="225">
        <f t="shared" si="16"/>
        <v>0</v>
      </c>
      <c r="O94" s="414">
        <f t="shared" si="16"/>
        <v>0</v>
      </c>
      <c r="P94" s="348">
        <f t="shared" si="16"/>
        <v>0</v>
      </c>
    </row>
    <row r="95" spans="1:16" s="341" customFormat="1" ht="15">
      <c r="A95" s="348"/>
      <c r="B95" s="481" t="s">
        <v>8</v>
      </c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  <c r="O95" s="482"/>
      <c r="P95" s="482"/>
    </row>
    <row r="96" spans="1:16" ht="15">
      <c r="A96" s="225"/>
      <c r="B96" s="237"/>
      <c r="C96" s="235" t="s">
        <v>3</v>
      </c>
      <c r="D96" s="235" t="s">
        <v>4</v>
      </c>
      <c r="E96" s="483" t="e">
        <f aca="true" t="shared" si="17" ref="E96:P96">E91/E94</f>
        <v>#DIV/0!</v>
      </c>
      <c r="F96" s="484" t="e">
        <f t="shared" si="17"/>
        <v>#DIV/0!</v>
      </c>
      <c r="G96" s="485" t="e">
        <f t="shared" si="17"/>
        <v>#DIV/0!</v>
      </c>
      <c r="H96" s="485" t="e">
        <f t="shared" si="17"/>
        <v>#DIV/0!</v>
      </c>
      <c r="I96" s="485" t="e">
        <f t="shared" si="17"/>
        <v>#DIV/0!</v>
      </c>
      <c r="J96" s="486" t="e">
        <f t="shared" si="17"/>
        <v>#DIV/0!</v>
      </c>
      <c r="K96" s="484" t="e">
        <f t="shared" si="17"/>
        <v>#DIV/0!</v>
      </c>
      <c r="L96" s="486" t="e">
        <f t="shared" si="17"/>
        <v>#DIV/0!</v>
      </c>
      <c r="M96" s="484" t="e">
        <f t="shared" si="17"/>
        <v>#DIV/0!</v>
      </c>
      <c r="N96" s="486" t="e">
        <f t="shared" si="17"/>
        <v>#DIV/0!</v>
      </c>
      <c r="O96" s="484" t="e">
        <f t="shared" si="17"/>
        <v>#DIV/0!</v>
      </c>
      <c r="P96" s="485" t="e">
        <f t="shared" si="17"/>
        <v>#DIV/0!</v>
      </c>
    </row>
    <row r="97" spans="1:16" ht="15">
      <c r="A97" s="225"/>
      <c r="B97" s="487"/>
      <c r="C97" s="235" t="s">
        <v>5</v>
      </c>
      <c r="D97" s="235" t="s">
        <v>4</v>
      </c>
      <c r="E97" s="483" t="e">
        <f>E92/E94</f>
        <v>#DIV/0!</v>
      </c>
      <c r="F97" s="484" t="e">
        <f aca="true" t="shared" si="18" ref="F97:P97">F92/F94</f>
        <v>#DIV/0!</v>
      </c>
      <c r="G97" s="485" t="e">
        <f t="shared" si="18"/>
        <v>#DIV/0!</v>
      </c>
      <c r="H97" s="485" t="e">
        <f t="shared" si="18"/>
        <v>#DIV/0!</v>
      </c>
      <c r="I97" s="485" t="e">
        <f t="shared" si="18"/>
        <v>#DIV/0!</v>
      </c>
      <c r="J97" s="486" t="e">
        <f t="shared" si="18"/>
        <v>#DIV/0!</v>
      </c>
      <c r="K97" s="484" t="e">
        <f t="shared" si="18"/>
        <v>#DIV/0!</v>
      </c>
      <c r="L97" s="486" t="e">
        <f t="shared" si="18"/>
        <v>#DIV/0!</v>
      </c>
      <c r="M97" s="484" t="e">
        <f t="shared" si="18"/>
        <v>#DIV/0!</v>
      </c>
      <c r="N97" s="486" t="e">
        <f t="shared" si="18"/>
        <v>#DIV/0!</v>
      </c>
      <c r="O97" s="484" t="e">
        <f t="shared" si="18"/>
        <v>#DIV/0!</v>
      </c>
      <c r="P97" s="485" t="e">
        <f t="shared" si="18"/>
        <v>#DIV/0!</v>
      </c>
    </row>
    <row r="98" spans="1:16" ht="15">
      <c r="A98" s="225"/>
      <c r="B98" s="487"/>
      <c r="C98" s="235" t="s">
        <v>6</v>
      </c>
      <c r="D98" s="235" t="s">
        <v>4</v>
      </c>
      <c r="E98" s="483" t="e">
        <f aca="true" t="shared" si="19" ref="E98:P98">E93/E94</f>
        <v>#DIV/0!</v>
      </c>
      <c r="F98" s="484" t="e">
        <f t="shared" si="19"/>
        <v>#DIV/0!</v>
      </c>
      <c r="G98" s="485" t="e">
        <f t="shared" si="19"/>
        <v>#DIV/0!</v>
      </c>
      <c r="H98" s="485" t="e">
        <f t="shared" si="19"/>
        <v>#DIV/0!</v>
      </c>
      <c r="I98" s="485" t="e">
        <f t="shared" si="19"/>
        <v>#DIV/0!</v>
      </c>
      <c r="J98" s="486" t="e">
        <f t="shared" si="19"/>
        <v>#DIV/0!</v>
      </c>
      <c r="K98" s="484" t="e">
        <f t="shared" si="19"/>
        <v>#DIV/0!</v>
      </c>
      <c r="L98" s="486" t="e">
        <f t="shared" si="19"/>
        <v>#DIV/0!</v>
      </c>
      <c r="M98" s="484" t="e">
        <f t="shared" si="19"/>
        <v>#DIV/0!</v>
      </c>
      <c r="N98" s="486" t="e">
        <f t="shared" si="19"/>
        <v>#DIV/0!</v>
      </c>
      <c r="O98" s="484" t="e">
        <f t="shared" si="19"/>
        <v>#DIV/0!</v>
      </c>
      <c r="P98" s="485" t="e">
        <f t="shared" si="19"/>
        <v>#DIV/0!</v>
      </c>
    </row>
    <row r="99" spans="1:16" s="344" customFormat="1" ht="15">
      <c r="A99" s="488"/>
      <c r="B99" s="489"/>
      <c r="C99" s="490" t="s">
        <v>7</v>
      </c>
      <c r="D99" s="490"/>
      <c r="E99" s="491"/>
      <c r="F99" s="492"/>
      <c r="G99" s="493"/>
      <c r="H99" s="493"/>
      <c r="I99" s="493"/>
      <c r="J99" s="494"/>
      <c r="K99" s="492"/>
      <c r="L99" s="494"/>
      <c r="M99" s="492"/>
      <c r="N99" s="494"/>
      <c r="O99" s="492"/>
      <c r="P99" s="493"/>
    </row>
    <row r="108" spans="5:16" s="475" customFormat="1" ht="15">
      <c r="E108" s="476"/>
      <c r="F108" s="476"/>
      <c r="G108" s="476"/>
      <c r="H108" s="476"/>
      <c r="I108" s="161"/>
      <c r="K108" s="161"/>
      <c r="M108" s="161"/>
      <c r="O108" s="161"/>
      <c r="P108" s="477"/>
    </row>
    <row r="109" spans="5:8" ht="15">
      <c r="E109" s="478"/>
      <c r="F109" s="478"/>
      <c r="G109" s="478"/>
      <c r="H109" s="478"/>
    </row>
    <row r="110" spans="5:8" ht="15">
      <c r="E110" s="478"/>
      <c r="F110" s="478"/>
      <c r="G110" s="478"/>
      <c r="H110" s="478"/>
    </row>
    <row r="111" spans="5:8" ht="15">
      <c r="E111" s="478"/>
      <c r="F111" s="478"/>
      <c r="G111" s="478"/>
      <c r="H111" s="478"/>
    </row>
    <row r="112" spans="5:8" ht="15">
      <c r="E112" s="478"/>
      <c r="F112" s="478"/>
      <c r="G112" s="478"/>
      <c r="H112" s="478"/>
    </row>
    <row r="113" spans="5:8" ht="15">
      <c r="E113" s="478"/>
      <c r="F113" s="478"/>
      <c r="G113" s="478"/>
      <c r="H113" s="478"/>
    </row>
    <row r="114" spans="5:8" ht="15">
      <c r="E114" s="478"/>
      <c r="F114" s="478"/>
      <c r="G114" s="478"/>
      <c r="H114" s="478"/>
    </row>
    <row r="115" spans="5:8" ht="15">
      <c r="E115" s="478"/>
      <c r="F115" s="478"/>
      <c r="G115" s="478"/>
      <c r="H115" s="478"/>
    </row>
    <row r="116" spans="5:8" ht="15">
      <c r="E116" s="478"/>
      <c r="F116" s="478"/>
      <c r="G116" s="478"/>
      <c r="H116" s="478"/>
    </row>
    <row r="117" spans="5:8" ht="15">
      <c r="E117" s="478"/>
      <c r="F117" s="478"/>
      <c r="G117" s="478"/>
      <c r="H117" s="478"/>
    </row>
    <row r="118" spans="5:8" ht="15">
      <c r="E118" s="478"/>
      <c r="F118" s="478"/>
      <c r="G118" s="478"/>
      <c r="H118" s="478"/>
    </row>
    <row r="119" spans="5:8" ht="15">
      <c r="E119" s="478"/>
      <c r="F119" s="478"/>
      <c r="G119" s="478"/>
      <c r="H119" s="478"/>
    </row>
    <row r="120" spans="5:8" ht="15">
      <c r="E120" s="478"/>
      <c r="F120" s="478"/>
      <c r="G120" s="478"/>
      <c r="H120" s="478"/>
    </row>
    <row r="121" spans="5:8" ht="15">
      <c r="E121" s="478"/>
      <c r="F121" s="478"/>
      <c r="G121" s="478"/>
      <c r="H121" s="478"/>
    </row>
    <row r="122" spans="5:8" ht="15">
      <c r="E122" s="478"/>
      <c r="F122" s="478"/>
      <c r="G122" s="478"/>
      <c r="H122" s="478"/>
    </row>
    <row r="123" spans="5:8" ht="15">
      <c r="E123" s="478"/>
      <c r="F123" s="478"/>
      <c r="G123" s="478"/>
      <c r="H123" s="478"/>
    </row>
    <row r="124" spans="5:8" ht="15">
      <c r="E124" s="478"/>
      <c r="F124" s="478"/>
      <c r="G124" s="478"/>
      <c r="H124" s="478"/>
    </row>
    <row r="125" spans="5:8" ht="15">
      <c r="E125" s="478"/>
      <c r="F125" s="478"/>
      <c r="G125" s="478"/>
      <c r="H125" s="478"/>
    </row>
  </sheetData>
  <mergeCells count="19">
    <mergeCell ref="B79:C79"/>
    <mergeCell ref="B50:D50"/>
    <mergeCell ref="B54:D54"/>
    <mergeCell ref="B55:D55"/>
    <mergeCell ref="A1:D2"/>
    <mergeCell ref="E1:E2"/>
    <mergeCell ref="B41:C41"/>
    <mergeCell ref="P1:P2"/>
    <mergeCell ref="B35:C35"/>
    <mergeCell ref="K1:K2"/>
    <mergeCell ref="L1:L2"/>
    <mergeCell ref="M1:M2"/>
    <mergeCell ref="N1:N2"/>
    <mergeCell ref="O1:O2"/>
    <mergeCell ref="F1:F2"/>
    <mergeCell ref="G1:G2"/>
    <mergeCell ref="H1:H2"/>
    <mergeCell ref="I1:I2"/>
    <mergeCell ref="J1:J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 topLeftCell="A1">
      <pane xSplit="7" ySplit="3" topLeftCell="S4" activePane="bottomRight" state="frozen"/>
      <selection pane="topRight" activeCell="H1" sqref="H1"/>
      <selection pane="bottomLeft" activeCell="A4" sqref="A4"/>
      <selection pane="bottomRight" activeCell="B7" sqref="B7"/>
    </sheetView>
  </sheetViews>
  <sheetFormatPr defaultColWidth="8.7109375" defaultRowHeight="15"/>
  <cols>
    <col min="1" max="1" width="16.421875" style="0" customWidth="1"/>
    <col min="2" max="2" width="37.28125" style="0" customWidth="1"/>
    <col min="3" max="3" width="31.7109375" style="0" customWidth="1"/>
    <col min="4" max="4" width="33.421875" style="0" customWidth="1"/>
    <col min="5" max="5" width="7.28125" style="0" customWidth="1"/>
    <col min="8" max="8" width="7.00390625" style="0" bestFit="1" customWidth="1"/>
    <col min="13" max="13" width="10.140625" style="0" bestFit="1" customWidth="1"/>
  </cols>
  <sheetData>
    <row r="1" spans="1:31" ht="24" thickBot="1">
      <c r="A1" s="667" t="s">
        <v>16</v>
      </c>
      <c r="B1" s="668"/>
      <c r="C1" s="668"/>
      <c r="D1" s="668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8"/>
      <c r="AD1" s="668"/>
      <c r="AE1" s="670"/>
    </row>
    <row r="2" spans="1:28" ht="15.75">
      <c r="A2" s="39"/>
      <c r="B2" s="40"/>
      <c r="C2" s="40"/>
      <c r="D2" s="563"/>
      <c r="E2" s="671" t="s">
        <v>280</v>
      </c>
      <c r="F2" s="672"/>
      <c r="G2" s="671" t="s">
        <v>281</v>
      </c>
      <c r="H2" s="672"/>
      <c r="I2" s="671" t="s">
        <v>83</v>
      </c>
      <c r="J2" s="672"/>
      <c r="K2" s="671" t="s">
        <v>84</v>
      </c>
      <c r="L2" s="672"/>
      <c r="M2" s="671" t="s">
        <v>193</v>
      </c>
      <c r="N2" s="672"/>
      <c r="O2" s="671" t="s">
        <v>85</v>
      </c>
      <c r="P2" s="672"/>
      <c r="Q2" s="671" t="s">
        <v>278</v>
      </c>
      <c r="R2" s="672"/>
      <c r="S2" s="671" t="s">
        <v>87</v>
      </c>
      <c r="T2" s="672"/>
      <c r="U2" s="671" t="s">
        <v>282</v>
      </c>
      <c r="V2" s="672"/>
      <c r="W2" s="671" t="s">
        <v>283</v>
      </c>
      <c r="X2" s="672"/>
      <c r="Y2" s="671" t="s">
        <v>284</v>
      </c>
      <c r="Z2" s="672"/>
      <c r="AA2" s="671" t="s">
        <v>285</v>
      </c>
      <c r="AB2" s="672"/>
    </row>
    <row r="3" spans="1:28" ht="15.75" thickBot="1">
      <c r="A3" s="253"/>
      <c r="B3" s="254"/>
      <c r="C3" s="254"/>
      <c r="D3" s="255"/>
      <c r="E3" s="564" t="s">
        <v>98</v>
      </c>
      <c r="F3" s="256" t="s">
        <v>97</v>
      </c>
      <c r="G3" s="597" t="s">
        <v>98</v>
      </c>
      <c r="H3" s="598" t="s">
        <v>97</v>
      </c>
      <c r="I3" s="597" t="s">
        <v>98</v>
      </c>
      <c r="J3" s="598" t="s">
        <v>97</v>
      </c>
      <c r="K3" s="635" t="s">
        <v>98</v>
      </c>
      <c r="L3" s="256" t="s">
        <v>97</v>
      </c>
      <c r="M3" s="597" t="s">
        <v>98</v>
      </c>
      <c r="N3" s="598" t="s">
        <v>97</v>
      </c>
      <c r="O3" s="635" t="s">
        <v>98</v>
      </c>
      <c r="P3" s="256" t="s">
        <v>97</v>
      </c>
      <c r="Q3" s="597" t="s">
        <v>98</v>
      </c>
      <c r="R3" s="598" t="s">
        <v>97</v>
      </c>
      <c r="S3" s="635" t="s">
        <v>98</v>
      </c>
      <c r="T3" s="256" t="s">
        <v>97</v>
      </c>
      <c r="U3" s="597" t="s">
        <v>98</v>
      </c>
      <c r="V3" s="598" t="s">
        <v>97</v>
      </c>
      <c r="W3" s="635" t="s">
        <v>98</v>
      </c>
      <c r="X3" s="256" t="s">
        <v>97</v>
      </c>
      <c r="Y3" s="597" t="s">
        <v>98</v>
      </c>
      <c r="Z3" s="598" t="s">
        <v>97</v>
      </c>
      <c r="AA3" s="635" t="s">
        <v>98</v>
      </c>
      <c r="AB3" s="598" t="s">
        <v>97</v>
      </c>
    </row>
    <row r="4" spans="1:28" s="290" customFormat="1" ht="17.25">
      <c r="A4" s="288" t="s">
        <v>266</v>
      </c>
      <c r="B4" s="289"/>
      <c r="C4" s="289"/>
      <c r="D4" s="289"/>
      <c r="E4" s="565"/>
      <c r="F4" s="566"/>
      <c r="G4" s="599"/>
      <c r="H4" s="600"/>
      <c r="I4" s="599"/>
      <c r="J4" s="600"/>
      <c r="K4" s="599"/>
      <c r="L4" s="600"/>
      <c r="M4" s="599"/>
      <c r="N4" s="600"/>
      <c r="O4" s="599"/>
      <c r="P4" s="600"/>
      <c r="Q4" s="565"/>
      <c r="R4" s="566"/>
      <c r="S4" s="599"/>
      <c r="T4" s="600"/>
      <c r="U4" s="599"/>
      <c r="V4" s="600"/>
      <c r="W4" s="599"/>
      <c r="X4" s="600"/>
      <c r="Y4" s="599"/>
      <c r="Z4" s="600"/>
      <c r="AA4" s="599"/>
      <c r="AB4" s="600"/>
    </row>
    <row r="5" spans="1:28" s="341" customFormat="1" ht="15">
      <c r="A5" s="347"/>
      <c r="B5" s="293" t="s">
        <v>74</v>
      </c>
      <c r="C5" s="294"/>
      <c r="D5" s="294"/>
      <c r="E5" s="567"/>
      <c r="F5" s="568"/>
      <c r="G5" s="601"/>
      <c r="H5" s="602"/>
      <c r="I5" s="601"/>
      <c r="J5" s="602"/>
      <c r="K5" s="601"/>
      <c r="L5" s="602"/>
      <c r="M5" s="601"/>
      <c r="N5" s="602"/>
      <c r="O5" s="601"/>
      <c r="P5" s="602"/>
      <c r="Q5" s="567"/>
      <c r="R5" s="568"/>
      <c r="S5" s="601"/>
      <c r="T5" s="602"/>
      <c r="U5" s="601"/>
      <c r="V5" s="602"/>
      <c r="W5" s="601"/>
      <c r="X5" s="602"/>
      <c r="Y5" s="601"/>
      <c r="Z5" s="602"/>
      <c r="AA5" s="601"/>
      <c r="AB5" s="602"/>
    </row>
    <row r="6" spans="1:28" s="46" customFormat="1" ht="48">
      <c r="A6" s="225"/>
      <c r="B6" s="231"/>
      <c r="C6" s="516"/>
      <c r="D6" s="363" t="s">
        <v>392</v>
      </c>
      <c r="E6" s="569"/>
      <c r="F6" s="570"/>
      <c r="G6" s="603"/>
      <c r="H6" s="604"/>
      <c r="I6" s="603"/>
      <c r="J6" s="604"/>
      <c r="K6" s="603"/>
      <c r="L6" s="604"/>
      <c r="M6" s="603"/>
      <c r="N6" s="604"/>
      <c r="O6" s="603"/>
      <c r="P6" s="604"/>
      <c r="Q6" s="569"/>
      <c r="R6" s="570"/>
      <c r="S6" s="603"/>
      <c r="T6" s="604"/>
      <c r="U6" s="603"/>
      <c r="V6" s="604"/>
      <c r="W6" s="603"/>
      <c r="X6" s="604"/>
      <c r="Y6" s="603"/>
      <c r="Z6" s="604"/>
      <c r="AA6" s="603"/>
      <c r="AB6" s="604"/>
    </row>
    <row r="7" spans="1:28" s="46" customFormat="1" ht="72">
      <c r="A7" s="225"/>
      <c r="B7" s="274" t="s">
        <v>432</v>
      </c>
      <c r="D7" s="363" t="s">
        <v>393</v>
      </c>
      <c r="E7" s="569"/>
      <c r="F7" s="570"/>
      <c r="G7" s="603"/>
      <c r="H7" s="604"/>
      <c r="I7" s="603"/>
      <c r="J7" s="604"/>
      <c r="K7" s="603"/>
      <c r="L7" s="604"/>
      <c r="M7" s="603"/>
      <c r="N7" s="604"/>
      <c r="O7" s="603"/>
      <c r="P7" s="604"/>
      <c r="Q7" s="569"/>
      <c r="R7" s="570"/>
      <c r="S7" s="603"/>
      <c r="T7" s="604"/>
      <c r="U7" s="603"/>
      <c r="V7" s="604"/>
      <c r="W7" s="603"/>
      <c r="X7" s="604"/>
      <c r="Y7" s="603"/>
      <c r="Z7" s="604"/>
      <c r="AA7" s="603"/>
      <c r="AB7" s="604"/>
    </row>
    <row r="8" spans="1:28" s="309" customFormat="1" ht="16.5" customHeight="1">
      <c r="A8" s="310"/>
      <c r="B8" s="311"/>
      <c r="C8" s="307" t="s">
        <v>13</v>
      </c>
      <c r="D8" s="307" t="s">
        <v>158</v>
      </c>
      <c r="E8" s="571" t="e">
        <f aca="true" t="shared" si="0" ref="E8:P8">E7/E6</f>
        <v>#DIV/0!</v>
      </c>
      <c r="F8" s="572" t="e">
        <f t="shared" si="0"/>
        <v>#DIV/0!</v>
      </c>
      <c r="G8" s="605" t="e">
        <f t="shared" si="0"/>
        <v>#DIV/0!</v>
      </c>
      <c r="H8" s="606" t="e">
        <f t="shared" si="0"/>
        <v>#DIV/0!</v>
      </c>
      <c r="I8" s="605" t="e">
        <f t="shared" si="0"/>
        <v>#DIV/0!</v>
      </c>
      <c r="J8" s="606" t="e">
        <f t="shared" si="0"/>
        <v>#DIV/0!</v>
      </c>
      <c r="K8" s="605" t="e">
        <f t="shared" si="0"/>
        <v>#DIV/0!</v>
      </c>
      <c r="L8" s="606" t="e">
        <f t="shared" si="0"/>
        <v>#DIV/0!</v>
      </c>
      <c r="M8" s="605" t="e">
        <f t="shared" si="0"/>
        <v>#DIV/0!</v>
      </c>
      <c r="N8" s="606" t="e">
        <f t="shared" si="0"/>
        <v>#DIV/0!</v>
      </c>
      <c r="O8" s="605" t="e">
        <f t="shared" si="0"/>
        <v>#DIV/0!</v>
      </c>
      <c r="P8" s="606" t="e">
        <f t="shared" si="0"/>
        <v>#DIV/0!</v>
      </c>
      <c r="Q8" s="571" t="e">
        <f aca="true" t="shared" si="1" ref="Q8:AB8">Q7/Q6</f>
        <v>#DIV/0!</v>
      </c>
      <c r="R8" s="572" t="e">
        <f t="shared" si="1"/>
        <v>#DIV/0!</v>
      </c>
      <c r="S8" s="605" t="e">
        <f t="shared" si="1"/>
        <v>#DIV/0!</v>
      </c>
      <c r="T8" s="606" t="e">
        <f t="shared" si="1"/>
        <v>#DIV/0!</v>
      </c>
      <c r="U8" s="605" t="e">
        <f t="shared" si="1"/>
        <v>#DIV/0!</v>
      </c>
      <c r="V8" s="606" t="e">
        <f t="shared" si="1"/>
        <v>#DIV/0!</v>
      </c>
      <c r="W8" s="605" t="e">
        <f t="shared" si="1"/>
        <v>#DIV/0!</v>
      </c>
      <c r="X8" s="606" t="e">
        <f t="shared" si="1"/>
        <v>#DIV/0!</v>
      </c>
      <c r="Y8" s="605" t="e">
        <f t="shared" si="1"/>
        <v>#DIV/0!</v>
      </c>
      <c r="Z8" s="606" t="e">
        <f t="shared" si="1"/>
        <v>#DIV/0!</v>
      </c>
      <c r="AA8" s="605" t="e">
        <f t="shared" si="1"/>
        <v>#DIV/0!</v>
      </c>
      <c r="AB8" s="606" t="e">
        <f t="shared" si="1"/>
        <v>#DIV/0!</v>
      </c>
    </row>
    <row r="9" spans="1:28" s="341" customFormat="1" ht="15">
      <c r="A9" s="348"/>
      <c r="B9" s="293" t="s">
        <v>12</v>
      </c>
      <c r="C9" s="294"/>
      <c r="D9" s="294"/>
      <c r="E9" s="567"/>
      <c r="F9" s="568"/>
      <c r="G9" s="601"/>
      <c r="H9" s="602"/>
      <c r="I9" s="601"/>
      <c r="J9" s="602"/>
      <c r="K9" s="601"/>
      <c r="L9" s="602"/>
      <c r="M9" s="601"/>
      <c r="N9" s="602"/>
      <c r="O9" s="601"/>
      <c r="P9" s="602"/>
      <c r="Q9" s="567"/>
      <c r="R9" s="568"/>
      <c r="S9" s="601"/>
      <c r="T9" s="602"/>
      <c r="U9" s="601"/>
      <c r="V9" s="602"/>
      <c r="W9" s="601"/>
      <c r="X9" s="602"/>
      <c r="Y9" s="601"/>
      <c r="Z9" s="602"/>
      <c r="AA9" s="601"/>
      <c r="AB9" s="602"/>
    </row>
    <row r="10" spans="1:28" s="46" customFormat="1" ht="60">
      <c r="A10" s="225"/>
      <c r="B10" s="231" t="s">
        <v>381</v>
      </c>
      <c r="C10" s="516"/>
      <c r="D10" s="363" t="s">
        <v>394</v>
      </c>
      <c r="E10" s="569"/>
      <c r="F10" s="570"/>
      <c r="G10" s="603"/>
      <c r="H10" s="604"/>
      <c r="I10" s="603"/>
      <c r="J10" s="604"/>
      <c r="K10" s="603"/>
      <c r="L10" s="604"/>
      <c r="M10" s="603"/>
      <c r="N10" s="604"/>
      <c r="O10" s="603"/>
      <c r="P10" s="604"/>
      <c r="Q10" s="569"/>
      <c r="R10" s="570"/>
      <c r="S10" s="603"/>
      <c r="T10" s="604"/>
      <c r="U10" s="603"/>
      <c r="V10" s="604"/>
      <c r="W10" s="603"/>
      <c r="X10" s="604"/>
      <c r="Y10" s="603"/>
      <c r="Z10" s="604"/>
      <c r="AA10" s="603"/>
      <c r="AB10" s="604"/>
    </row>
    <row r="11" spans="1:28" s="46" customFormat="1" ht="60.95" customHeight="1">
      <c r="A11" s="225"/>
      <c r="B11" s="651" t="s">
        <v>427</v>
      </c>
      <c r="C11" s="651"/>
      <c r="D11" s="363" t="s">
        <v>395</v>
      </c>
      <c r="E11" s="569"/>
      <c r="F11" s="570"/>
      <c r="G11" s="603"/>
      <c r="H11" s="604"/>
      <c r="I11" s="603"/>
      <c r="J11" s="604"/>
      <c r="K11" s="603"/>
      <c r="L11" s="604"/>
      <c r="M11" s="603"/>
      <c r="N11" s="604"/>
      <c r="O11" s="603"/>
      <c r="P11" s="604"/>
      <c r="Q11" s="569"/>
      <c r="R11" s="570"/>
      <c r="S11" s="603"/>
      <c r="T11" s="604"/>
      <c r="U11" s="603"/>
      <c r="V11" s="604"/>
      <c r="W11" s="603"/>
      <c r="X11" s="604"/>
      <c r="Y11" s="603"/>
      <c r="Z11" s="604"/>
      <c r="AA11" s="603"/>
      <c r="AB11" s="604"/>
    </row>
    <row r="12" spans="1:28" s="314" customFormat="1" ht="24">
      <c r="A12" s="310"/>
      <c r="B12" s="315"/>
      <c r="C12" s="312" t="s">
        <v>14</v>
      </c>
      <c r="D12" s="312" t="s">
        <v>158</v>
      </c>
      <c r="E12" s="573" t="e">
        <f aca="true" t="shared" si="2" ref="E12:P12">E11/E10</f>
        <v>#DIV/0!</v>
      </c>
      <c r="F12" s="574" t="e">
        <f t="shared" si="2"/>
        <v>#DIV/0!</v>
      </c>
      <c r="G12" s="607" t="e">
        <f t="shared" si="2"/>
        <v>#DIV/0!</v>
      </c>
      <c r="H12" s="608" t="e">
        <f t="shared" si="2"/>
        <v>#DIV/0!</v>
      </c>
      <c r="I12" s="607" t="e">
        <f t="shared" si="2"/>
        <v>#DIV/0!</v>
      </c>
      <c r="J12" s="608" t="e">
        <f t="shared" si="2"/>
        <v>#DIV/0!</v>
      </c>
      <c r="K12" s="607" t="e">
        <f t="shared" si="2"/>
        <v>#DIV/0!</v>
      </c>
      <c r="L12" s="608" t="e">
        <f t="shared" si="2"/>
        <v>#DIV/0!</v>
      </c>
      <c r="M12" s="607" t="e">
        <f t="shared" si="2"/>
        <v>#DIV/0!</v>
      </c>
      <c r="N12" s="608" t="e">
        <f t="shared" si="2"/>
        <v>#DIV/0!</v>
      </c>
      <c r="O12" s="607" t="e">
        <f t="shared" si="2"/>
        <v>#DIV/0!</v>
      </c>
      <c r="P12" s="608" t="e">
        <f t="shared" si="2"/>
        <v>#DIV/0!</v>
      </c>
      <c r="Q12" s="573" t="e">
        <f aca="true" t="shared" si="3" ref="Q12:AB12">Q11/Q10</f>
        <v>#DIV/0!</v>
      </c>
      <c r="R12" s="574" t="e">
        <f t="shared" si="3"/>
        <v>#DIV/0!</v>
      </c>
      <c r="S12" s="607" t="e">
        <f t="shared" si="3"/>
        <v>#DIV/0!</v>
      </c>
      <c r="T12" s="608" t="e">
        <f t="shared" si="3"/>
        <v>#DIV/0!</v>
      </c>
      <c r="U12" s="607" t="e">
        <f t="shared" si="3"/>
        <v>#DIV/0!</v>
      </c>
      <c r="V12" s="608" t="e">
        <f t="shared" si="3"/>
        <v>#DIV/0!</v>
      </c>
      <c r="W12" s="607" t="e">
        <f t="shared" si="3"/>
        <v>#DIV/0!</v>
      </c>
      <c r="X12" s="608" t="e">
        <f t="shared" si="3"/>
        <v>#DIV/0!</v>
      </c>
      <c r="Y12" s="607" t="e">
        <f t="shared" si="3"/>
        <v>#DIV/0!</v>
      </c>
      <c r="Z12" s="608" t="e">
        <f t="shared" si="3"/>
        <v>#DIV/0!</v>
      </c>
      <c r="AA12" s="607" t="e">
        <f t="shared" si="3"/>
        <v>#DIV/0!</v>
      </c>
      <c r="AB12" s="608" t="e">
        <f t="shared" si="3"/>
        <v>#DIV/0!</v>
      </c>
    </row>
    <row r="13" spans="1:28" s="341" customFormat="1" ht="15">
      <c r="A13" s="348"/>
      <c r="B13" s="293" t="s">
        <v>15</v>
      </c>
      <c r="C13" s="294"/>
      <c r="D13" s="294"/>
      <c r="E13" s="567"/>
      <c r="F13" s="568"/>
      <c r="G13" s="601"/>
      <c r="H13" s="602"/>
      <c r="I13" s="601"/>
      <c r="J13" s="602"/>
      <c r="K13" s="601"/>
      <c r="L13" s="602"/>
      <c r="M13" s="601"/>
      <c r="N13" s="602"/>
      <c r="O13" s="601"/>
      <c r="P13" s="602"/>
      <c r="Q13" s="567"/>
      <c r="R13" s="568"/>
      <c r="S13" s="601"/>
      <c r="T13" s="602"/>
      <c r="U13" s="601"/>
      <c r="V13" s="602"/>
      <c r="W13" s="601"/>
      <c r="X13" s="602"/>
      <c r="Y13" s="601"/>
      <c r="Z13" s="602"/>
      <c r="AA13" s="601"/>
      <c r="AB13" s="602"/>
    </row>
    <row r="14" spans="1:28" s="46" customFormat="1" ht="120">
      <c r="A14" s="225"/>
      <c r="C14" s="299" t="s">
        <v>256</v>
      </c>
      <c r="D14" s="363" t="s">
        <v>396</v>
      </c>
      <c r="E14" s="569"/>
      <c r="F14" s="570"/>
      <c r="G14" s="603"/>
      <c r="H14" s="604"/>
      <c r="I14" s="603"/>
      <c r="J14" s="604"/>
      <c r="K14" s="603"/>
      <c r="L14" s="604"/>
      <c r="M14" s="603"/>
      <c r="N14" s="604"/>
      <c r="O14" s="603"/>
      <c r="P14" s="604"/>
      <c r="Q14" s="569"/>
      <c r="R14" s="570"/>
      <c r="S14" s="603"/>
      <c r="T14" s="604"/>
      <c r="U14" s="603"/>
      <c r="V14" s="604"/>
      <c r="W14" s="603"/>
      <c r="X14" s="604"/>
      <c r="Y14" s="603"/>
      <c r="Z14" s="604"/>
      <c r="AA14" s="603"/>
      <c r="AB14" s="604"/>
    </row>
    <row r="15" spans="1:28" s="46" customFormat="1" ht="96">
      <c r="A15" s="225"/>
      <c r="B15" s="274" t="s">
        <v>428</v>
      </c>
      <c r="C15" s="299" t="s">
        <v>156</v>
      </c>
      <c r="D15" s="363" t="s">
        <v>397</v>
      </c>
      <c r="E15" s="569"/>
      <c r="F15" s="570"/>
      <c r="G15" s="603"/>
      <c r="H15" s="604"/>
      <c r="I15" s="603"/>
      <c r="J15" s="604"/>
      <c r="K15" s="603"/>
      <c r="L15" s="604"/>
      <c r="M15" s="603"/>
      <c r="N15" s="604"/>
      <c r="O15" s="603"/>
      <c r="P15" s="604"/>
      <c r="Q15" s="569"/>
      <c r="R15" s="570"/>
      <c r="S15" s="603"/>
      <c r="T15" s="604"/>
      <c r="U15" s="603"/>
      <c r="V15" s="604"/>
      <c r="W15" s="603"/>
      <c r="X15" s="604"/>
      <c r="Y15" s="603"/>
      <c r="Z15" s="604"/>
      <c r="AA15" s="603"/>
      <c r="AB15" s="604"/>
    </row>
    <row r="16" spans="1:28" s="318" customFormat="1" ht="15">
      <c r="A16" s="310"/>
      <c r="B16" s="311"/>
      <c r="C16" s="316" t="s">
        <v>157</v>
      </c>
      <c r="D16" s="368" t="s">
        <v>158</v>
      </c>
      <c r="E16" s="575" t="e">
        <f aca="true" t="shared" si="4" ref="E16:P16">E15/E14</f>
        <v>#DIV/0!</v>
      </c>
      <c r="F16" s="576" t="e">
        <f t="shared" si="4"/>
        <v>#DIV/0!</v>
      </c>
      <c r="G16" s="609" t="e">
        <f t="shared" si="4"/>
        <v>#DIV/0!</v>
      </c>
      <c r="H16" s="610" t="e">
        <f t="shared" si="4"/>
        <v>#DIV/0!</v>
      </c>
      <c r="I16" s="609" t="e">
        <f t="shared" si="4"/>
        <v>#DIV/0!</v>
      </c>
      <c r="J16" s="610" t="e">
        <f t="shared" si="4"/>
        <v>#DIV/0!</v>
      </c>
      <c r="K16" s="609" t="e">
        <f t="shared" si="4"/>
        <v>#DIV/0!</v>
      </c>
      <c r="L16" s="610" t="e">
        <f t="shared" si="4"/>
        <v>#DIV/0!</v>
      </c>
      <c r="M16" s="609" t="e">
        <f t="shared" si="4"/>
        <v>#DIV/0!</v>
      </c>
      <c r="N16" s="610" t="e">
        <f t="shared" si="4"/>
        <v>#DIV/0!</v>
      </c>
      <c r="O16" s="609" t="e">
        <f t="shared" si="4"/>
        <v>#DIV/0!</v>
      </c>
      <c r="P16" s="610" t="e">
        <f t="shared" si="4"/>
        <v>#DIV/0!</v>
      </c>
      <c r="Q16" s="575" t="e">
        <f aca="true" t="shared" si="5" ref="Q16:AB16">Q15/Q14</f>
        <v>#DIV/0!</v>
      </c>
      <c r="R16" s="576" t="e">
        <f t="shared" si="5"/>
        <v>#DIV/0!</v>
      </c>
      <c r="S16" s="609" t="e">
        <f t="shared" si="5"/>
        <v>#DIV/0!</v>
      </c>
      <c r="T16" s="610" t="e">
        <f t="shared" si="5"/>
        <v>#DIV/0!</v>
      </c>
      <c r="U16" s="609" t="e">
        <f t="shared" si="5"/>
        <v>#DIV/0!</v>
      </c>
      <c r="V16" s="610" t="e">
        <f t="shared" si="5"/>
        <v>#DIV/0!</v>
      </c>
      <c r="W16" s="609" t="e">
        <f t="shared" si="5"/>
        <v>#DIV/0!</v>
      </c>
      <c r="X16" s="610" t="e">
        <f t="shared" si="5"/>
        <v>#DIV/0!</v>
      </c>
      <c r="Y16" s="609" t="e">
        <f t="shared" si="5"/>
        <v>#DIV/0!</v>
      </c>
      <c r="Z16" s="610" t="e">
        <f t="shared" si="5"/>
        <v>#DIV/0!</v>
      </c>
      <c r="AA16" s="609" t="e">
        <f t="shared" si="5"/>
        <v>#DIV/0!</v>
      </c>
      <c r="AB16" s="610" t="e">
        <f t="shared" si="5"/>
        <v>#DIV/0!</v>
      </c>
    </row>
    <row r="17" spans="1:28" s="341" customFormat="1" ht="14.1" customHeight="1">
      <c r="A17" s="348"/>
      <c r="B17" s="648" t="s">
        <v>250</v>
      </c>
      <c r="C17" s="649"/>
      <c r="D17" s="515"/>
      <c r="E17" s="577"/>
      <c r="F17" s="578"/>
      <c r="G17" s="611"/>
      <c r="H17" s="612"/>
      <c r="I17" s="611"/>
      <c r="J17" s="612"/>
      <c r="K17" s="611"/>
      <c r="L17" s="612"/>
      <c r="M17" s="611"/>
      <c r="N17" s="612"/>
      <c r="O17" s="611"/>
      <c r="P17" s="612"/>
      <c r="Q17" s="577"/>
      <c r="R17" s="578"/>
      <c r="S17" s="611"/>
      <c r="T17" s="612"/>
      <c r="U17" s="611"/>
      <c r="V17" s="612"/>
      <c r="W17" s="611"/>
      <c r="X17" s="612"/>
      <c r="Y17" s="611"/>
      <c r="Z17" s="612"/>
      <c r="AA17" s="611"/>
      <c r="AB17" s="612"/>
    </row>
    <row r="18" spans="1:28" s="46" customFormat="1" ht="120">
      <c r="A18" s="225"/>
      <c r="B18" s="233"/>
      <c r="C18" s="299" t="s">
        <v>256</v>
      </c>
      <c r="D18" s="363" t="s">
        <v>398</v>
      </c>
      <c r="E18" s="569"/>
      <c r="F18" s="570"/>
      <c r="G18" s="603"/>
      <c r="H18" s="604"/>
      <c r="I18" s="603"/>
      <c r="J18" s="604"/>
      <c r="K18" s="603"/>
      <c r="L18" s="604"/>
      <c r="M18" s="603"/>
      <c r="N18" s="604"/>
      <c r="O18" s="603"/>
      <c r="P18" s="604"/>
      <c r="Q18" s="569"/>
      <c r="R18" s="570"/>
      <c r="S18" s="603"/>
      <c r="T18" s="604"/>
      <c r="U18" s="603"/>
      <c r="V18" s="604"/>
      <c r="W18" s="603"/>
      <c r="X18" s="604"/>
      <c r="Y18" s="603"/>
      <c r="Z18" s="604"/>
      <c r="AA18" s="603"/>
      <c r="AB18" s="604"/>
    </row>
    <row r="19" spans="1:28" s="46" customFormat="1" ht="72">
      <c r="A19" s="225"/>
      <c r="B19" s="278" t="s">
        <v>429</v>
      </c>
      <c r="C19" s="299" t="s">
        <v>57</v>
      </c>
      <c r="D19" s="363" t="s">
        <v>424</v>
      </c>
      <c r="E19" s="569"/>
      <c r="F19" s="570"/>
      <c r="G19" s="603"/>
      <c r="H19" s="604"/>
      <c r="I19" s="603"/>
      <c r="J19" s="604"/>
      <c r="K19" s="603"/>
      <c r="L19" s="604"/>
      <c r="M19" s="603"/>
      <c r="N19" s="604"/>
      <c r="O19" s="603"/>
      <c r="P19" s="604"/>
      <c r="Q19" s="569"/>
      <c r="R19" s="570"/>
      <c r="S19" s="603"/>
      <c r="T19" s="604"/>
      <c r="U19" s="603"/>
      <c r="V19" s="604"/>
      <c r="W19" s="603"/>
      <c r="X19" s="604"/>
      <c r="Y19" s="603"/>
      <c r="Z19" s="604"/>
      <c r="AA19" s="603"/>
      <c r="AB19" s="604"/>
    </row>
    <row r="20" spans="1:28" s="337" customFormat="1" ht="15">
      <c r="A20" s="310"/>
      <c r="B20" s="315"/>
      <c r="C20" s="335" t="s">
        <v>250</v>
      </c>
      <c r="D20" s="369" t="s">
        <v>158</v>
      </c>
      <c r="E20" s="579" t="e">
        <f aca="true" t="shared" si="6" ref="E20:P20">E19/E18</f>
        <v>#DIV/0!</v>
      </c>
      <c r="F20" s="580" t="e">
        <f t="shared" si="6"/>
        <v>#DIV/0!</v>
      </c>
      <c r="G20" s="613" t="e">
        <f t="shared" si="6"/>
        <v>#DIV/0!</v>
      </c>
      <c r="H20" s="614" t="e">
        <f t="shared" si="6"/>
        <v>#DIV/0!</v>
      </c>
      <c r="I20" s="613" t="e">
        <f t="shared" si="6"/>
        <v>#DIV/0!</v>
      </c>
      <c r="J20" s="614" t="e">
        <f t="shared" si="6"/>
        <v>#DIV/0!</v>
      </c>
      <c r="K20" s="613" t="e">
        <f t="shared" si="6"/>
        <v>#DIV/0!</v>
      </c>
      <c r="L20" s="614" t="e">
        <f t="shared" si="6"/>
        <v>#DIV/0!</v>
      </c>
      <c r="M20" s="613" t="e">
        <f t="shared" si="6"/>
        <v>#DIV/0!</v>
      </c>
      <c r="N20" s="614" t="e">
        <f t="shared" si="6"/>
        <v>#DIV/0!</v>
      </c>
      <c r="O20" s="613" t="e">
        <f t="shared" si="6"/>
        <v>#DIV/0!</v>
      </c>
      <c r="P20" s="614" t="e">
        <f t="shared" si="6"/>
        <v>#DIV/0!</v>
      </c>
      <c r="Q20" s="579" t="e">
        <f aca="true" t="shared" si="7" ref="Q20:AB20">Q19/Q18</f>
        <v>#DIV/0!</v>
      </c>
      <c r="R20" s="580" t="e">
        <f t="shared" si="7"/>
        <v>#DIV/0!</v>
      </c>
      <c r="S20" s="613" t="e">
        <f t="shared" si="7"/>
        <v>#DIV/0!</v>
      </c>
      <c r="T20" s="614" t="e">
        <f t="shared" si="7"/>
        <v>#DIV/0!</v>
      </c>
      <c r="U20" s="613" t="e">
        <f t="shared" si="7"/>
        <v>#DIV/0!</v>
      </c>
      <c r="V20" s="614" t="e">
        <f t="shared" si="7"/>
        <v>#DIV/0!</v>
      </c>
      <c r="W20" s="613" t="e">
        <f t="shared" si="7"/>
        <v>#DIV/0!</v>
      </c>
      <c r="X20" s="614" t="e">
        <f t="shared" si="7"/>
        <v>#DIV/0!</v>
      </c>
      <c r="Y20" s="613" t="e">
        <f t="shared" si="7"/>
        <v>#DIV/0!</v>
      </c>
      <c r="Z20" s="614" t="e">
        <f t="shared" si="7"/>
        <v>#DIV/0!</v>
      </c>
      <c r="AA20" s="613" t="e">
        <f t="shared" si="7"/>
        <v>#DIV/0!</v>
      </c>
      <c r="AB20" s="614" t="e">
        <f t="shared" si="7"/>
        <v>#DIV/0!</v>
      </c>
    </row>
    <row r="21" spans="1:28" s="341" customFormat="1" ht="15">
      <c r="A21" s="348"/>
      <c r="B21" s="322" t="s">
        <v>343</v>
      </c>
      <c r="C21" s="323"/>
      <c r="D21" s="323"/>
      <c r="E21" s="581"/>
      <c r="F21" s="582"/>
      <c r="G21" s="615"/>
      <c r="H21" s="616"/>
      <c r="I21" s="615"/>
      <c r="J21" s="616"/>
      <c r="K21" s="615"/>
      <c r="L21" s="616"/>
      <c r="M21" s="615"/>
      <c r="N21" s="616"/>
      <c r="O21" s="615"/>
      <c r="P21" s="616"/>
      <c r="Q21" s="581"/>
      <c r="R21" s="582"/>
      <c r="S21" s="615"/>
      <c r="T21" s="616"/>
      <c r="U21" s="615"/>
      <c r="V21" s="616"/>
      <c r="W21" s="615"/>
      <c r="X21" s="616"/>
      <c r="Y21" s="615"/>
      <c r="Z21" s="616"/>
      <c r="AA21" s="615"/>
      <c r="AB21" s="616"/>
    </row>
    <row r="22" spans="1:28" s="46" customFormat="1" ht="84">
      <c r="A22" s="225"/>
      <c r="B22" s="234"/>
      <c r="C22" s="325" t="s">
        <v>360</v>
      </c>
      <c r="D22" s="370" t="s">
        <v>399</v>
      </c>
      <c r="E22" s="569"/>
      <c r="F22" s="570"/>
      <c r="G22" s="603"/>
      <c r="H22" s="604"/>
      <c r="I22" s="603"/>
      <c r="J22" s="604"/>
      <c r="K22" s="603"/>
      <c r="L22" s="604"/>
      <c r="M22" s="603"/>
      <c r="N22" s="604"/>
      <c r="O22" s="603"/>
      <c r="P22" s="604"/>
      <c r="Q22" s="569"/>
      <c r="R22" s="570"/>
      <c r="S22" s="603"/>
      <c r="T22" s="604"/>
      <c r="U22" s="603"/>
      <c r="V22" s="604"/>
      <c r="W22" s="603"/>
      <c r="X22" s="604"/>
      <c r="Y22" s="603"/>
      <c r="Z22" s="604"/>
      <c r="AA22" s="603"/>
      <c r="AB22" s="604"/>
    </row>
    <row r="23" spans="1:28" s="46" customFormat="1" ht="96">
      <c r="A23" s="225"/>
      <c r="B23" s="278" t="s">
        <v>430</v>
      </c>
      <c r="C23" s="325" t="s">
        <v>361</v>
      </c>
      <c r="D23" s="363" t="s">
        <v>400</v>
      </c>
      <c r="E23" s="569"/>
      <c r="F23" s="570"/>
      <c r="G23" s="603"/>
      <c r="H23" s="604"/>
      <c r="I23" s="603"/>
      <c r="J23" s="604"/>
      <c r="K23" s="603"/>
      <c r="L23" s="604"/>
      <c r="M23" s="603"/>
      <c r="N23" s="604"/>
      <c r="O23" s="603"/>
      <c r="P23" s="604"/>
      <c r="Q23" s="569"/>
      <c r="R23" s="570"/>
      <c r="S23" s="603"/>
      <c r="T23" s="604"/>
      <c r="U23" s="603"/>
      <c r="V23" s="604"/>
      <c r="W23" s="603"/>
      <c r="X23" s="604"/>
      <c r="Y23" s="603"/>
      <c r="Z23" s="604"/>
      <c r="AA23" s="603"/>
      <c r="AB23" s="604"/>
    </row>
    <row r="24" spans="1:28" s="327" customFormat="1" ht="15">
      <c r="A24" s="310"/>
      <c r="B24" s="315"/>
      <c r="C24" s="328" t="s">
        <v>132</v>
      </c>
      <c r="D24" s="371" t="s">
        <v>158</v>
      </c>
      <c r="E24" s="583" t="e">
        <f aca="true" t="shared" si="8" ref="E24:P24">E23/E22</f>
        <v>#DIV/0!</v>
      </c>
      <c r="F24" s="584" t="e">
        <f t="shared" si="8"/>
        <v>#DIV/0!</v>
      </c>
      <c r="G24" s="617" t="e">
        <f t="shared" si="8"/>
        <v>#DIV/0!</v>
      </c>
      <c r="H24" s="618" t="e">
        <f t="shared" si="8"/>
        <v>#DIV/0!</v>
      </c>
      <c r="I24" s="631" t="e">
        <f t="shared" si="8"/>
        <v>#DIV/0!</v>
      </c>
      <c r="J24" s="632" t="e">
        <f t="shared" si="8"/>
        <v>#DIV/0!</v>
      </c>
      <c r="K24" s="617" t="e">
        <f t="shared" si="8"/>
        <v>#DIV/0!</v>
      </c>
      <c r="L24" s="632" t="e">
        <f t="shared" si="8"/>
        <v>#DIV/0!</v>
      </c>
      <c r="M24" s="617" t="e">
        <f t="shared" si="8"/>
        <v>#DIV/0!</v>
      </c>
      <c r="N24" s="632" t="e">
        <f t="shared" si="8"/>
        <v>#DIV/0!</v>
      </c>
      <c r="O24" s="617" t="e">
        <f t="shared" si="8"/>
        <v>#DIV/0!</v>
      </c>
      <c r="P24" s="632" t="e">
        <f t="shared" si="8"/>
        <v>#DIV/0!</v>
      </c>
      <c r="Q24" s="583" t="e">
        <f aca="true" t="shared" si="9" ref="Q24:AB24">Q23/Q22</f>
        <v>#DIV/0!</v>
      </c>
      <c r="R24" s="584" t="e">
        <f t="shared" si="9"/>
        <v>#DIV/0!</v>
      </c>
      <c r="S24" s="617" t="e">
        <f t="shared" si="9"/>
        <v>#DIV/0!</v>
      </c>
      <c r="T24" s="618" t="e">
        <f t="shared" si="9"/>
        <v>#DIV/0!</v>
      </c>
      <c r="U24" s="631" t="e">
        <f t="shared" si="9"/>
        <v>#DIV/0!</v>
      </c>
      <c r="V24" s="632" t="e">
        <f t="shared" si="9"/>
        <v>#DIV/0!</v>
      </c>
      <c r="W24" s="617" t="e">
        <f t="shared" si="9"/>
        <v>#DIV/0!</v>
      </c>
      <c r="X24" s="632" t="e">
        <f t="shared" si="9"/>
        <v>#DIV/0!</v>
      </c>
      <c r="Y24" s="617" t="e">
        <f t="shared" si="9"/>
        <v>#DIV/0!</v>
      </c>
      <c r="Z24" s="632" t="e">
        <f t="shared" si="9"/>
        <v>#DIV/0!</v>
      </c>
      <c r="AA24" s="617" t="e">
        <f t="shared" si="9"/>
        <v>#DIV/0!</v>
      </c>
      <c r="AB24" s="632" t="e">
        <f t="shared" si="9"/>
        <v>#DIV/0!</v>
      </c>
    </row>
    <row r="25" spans="1:28" s="342" customFormat="1" ht="15">
      <c r="A25" s="348"/>
      <c r="B25" s="329" t="s">
        <v>0</v>
      </c>
      <c r="C25" s="292"/>
      <c r="D25" s="292"/>
      <c r="E25" s="585"/>
      <c r="F25" s="586"/>
      <c r="G25" s="619"/>
      <c r="H25" s="620"/>
      <c r="I25" s="619"/>
      <c r="J25" s="620"/>
      <c r="K25" s="619"/>
      <c r="L25" s="620"/>
      <c r="M25" s="619"/>
      <c r="N25" s="620"/>
      <c r="O25" s="619"/>
      <c r="P25" s="620"/>
      <c r="Q25" s="585"/>
      <c r="R25" s="586"/>
      <c r="S25" s="619"/>
      <c r="T25" s="620"/>
      <c r="U25" s="619"/>
      <c r="V25" s="620"/>
      <c r="W25" s="619"/>
      <c r="X25" s="620"/>
      <c r="Y25" s="619"/>
      <c r="Z25" s="620"/>
      <c r="AA25" s="619"/>
      <c r="AB25" s="620"/>
    </row>
    <row r="26" spans="1:28" s="344" customFormat="1" ht="14.1" customHeight="1">
      <c r="A26" s="348"/>
      <c r="B26" s="654" t="s">
        <v>1</v>
      </c>
      <c r="C26" s="655"/>
      <c r="D26" s="655"/>
      <c r="E26" s="587"/>
      <c r="F26" s="588"/>
      <c r="G26" s="621"/>
      <c r="H26" s="622"/>
      <c r="I26" s="621"/>
      <c r="J26" s="622"/>
      <c r="K26" s="621"/>
      <c r="L26" s="622"/>
      <c r="M26" s="621"/>
      <c r="N26" s="622"/>
      <c r="O26" s="621"/>
      <c r="P26" s="622"/>
      <c r="Q26" s="587"/>
      <c r="R26" s="588"/>
      <c r="S26" s="621"/>
      <c r="T26" s="622"/>
      <c r="U26" s="621"/>
      <c r="V26" s="622"/>
      <c r="W26" s="621"/>
      <c r="X26" s="622"/>
      <c r="Y26" s="621"/>
      <c r="Z26" s="622"/>
      <c r="AA26" s="621"/>
      <c r="AB26" s="622"/>
    </row>
    <row r="27" spans="1:28" s="46" customFormat="1" ht="48">
      <c r="A27" s="225"/>
      <c r="B27" s="231"/>
      <c r="C27" s="331"/>
      <c r="D27" s="370" t="s">
        <v>401</v>
      </c>
      <c r="E27" s="569"/>
      <c r="F27" s="570"/>
      <c r="G27" s="603"/>
      <c r="H27" s="604"/>
      <c r="I27" s="603"/>
      <c r="J27" s="604"/>
      <c r="K27" s="603"/>
      <c r="L27" s="604"/>
      <c r="M27" s="603"/>
      <c r="N27" s="604"/>
      <c r="O27" s="603"/>
      <c r="P27" s="604"/>
      <c r="Q27" s="569"/>
      <c r="R27" s="570"/>
      <c r="S27" s="603"/>
      <c r="T27" s="604"/>
      <c r="U27" s="603"/>
      <c r="V27" s="604"/>
      <c r="W27" s="603"/>
      <c r="X27" s="604"/>
      <c r="Y27" s="603"/>
      <c r="Z27" s="604"/>
      <c r="AA27" s="603"/>
      <c r="AB27" s="604"/>
    </row>
    <row r="28" spans="1:28" s="46" customFormat="1" ht="48">
      <c r="A28" s="225"/>
      <c r="B28" s="278" t="s">
        <v>431</v>
      </c>
      <c r="C28" s="299"/>
      <c r="D28" s="363" t="s">
        <v>402</v>
      </c>
      <c r="E28" s="569"/>
      <c r="F28" s="570"/>
      <c r="G28" s="603"/>
      <c r="H28" s="604"/>
      <c r="I28" s="603"/>
      <c r="J28" s="604"/>
      <c r="K28" s="603"/>
      <c r="L28" s="604"/>
      <c r="M28" s="603"/>
      <c r="N28" s="604"/>
      <c r="O28" s="603"/>
      <c r="P28" s="604"/>
      <c r="Q28" s="569"/>
      <c r="R28" s="570"/>
      <c r="S28" s="603"/>
      <c r="T28" s="604"/>
      <c r="U28" s="603"/>
      <c r="V28" s="604"/>
      <c r="W28" s="603"/>
      <c r="X28" s="604"/>
      <c r="Y28" s="603"/>
      <c r="Z28" s="604"/>
      <c r="AA28" s="603"/>
      <c r="AB28" s="604"/>
    </row>
    <row r="29" spans="1:28" s="334" customFormat="1" ht="15">
      <c r="A29" s="310"/>
      <c r="B29" s="315"/>
      <c r="C29" s="332" t="s">
        <v>362</v>
      </c>
      <c r="D29" s="372" t="s">
        <v>158</v>
      </c>
      <c r="E29" s="589" t="e">
        <f aca="true" t="shared" si="10" ref="E29:P29">E28/E27</f>
        <v>#DIV/0!</v>
      </c>
      <c r="F29" s="590" t="e">
        <f t="shared" si="10"/>
        <v>#DIV/0!</v>
      </c>
      <c r="G29" s="623" t="e">
        <f t="shared" si="10"/>
        <v>#DIV/0!</v>
      </c>
      <c r="H29" s="624" t="e">
        <f t="shared" si="10"/>
        <v>#DIV/0!</v>
      </c>
      <c r="I29" s="623" t="e">
        <f t="shared" si="10"/>
        <v>#DIV/0!</v>
      </c>
      <c r="J29" s="624" t="e">
        <f t="shared" si="10"/>
        <v>#DIV/0!</v>
      </c>
      <c r="K29" s="623" t="e">
        <f t="shared" si="10"/>
        <v>#DIV/0!</v>
      </c>
      <c r="L29" s="624" t="e">
        <f t="shared" si="10"/>
        <v>#DIV/0!</v>
      </c>
      <c r="M29" s="623" t="e">
        <f t="shared" si="10"/>
        <v>#DIV/0!</v>
      </c>
      <c r="N29" s="624" t="e">
        <f t="shared" si="10"/>
        <v>#DIV/0!</v>
      </c>
      <c r="O29" s="623" t="e">
        <f t="shared" si="10"/>
        <v>#DIV/0!</v>
      </c>
      <c r="P29" s="624" t="e">
        <f t="shared" si="10"/>
        <v>#DIV/0!</v>
      </c>
      <c r="Q29" s="589" t="e">
        <f aca="true" t="shared" si="11" ref="Q29:AB29">Q28/Q27</f>
        <v>#DIV/0!</v>
      </c>
      <c r="R29" s="590" t="e">
        <f t="shared" si="11"/>
        <v>#DIV/0!</v>
      </c>
      <c r="S29" s="623" t="e">
        <f t="shared" si="11"/>
        <v>#DIV/0!</v>
      </c>
      <c r="T29" s="624" t="e">
        <f t="shared" si="11"/>
        <v>#DIV/0!</v>
      </c>
      <c r="U29" s="623" t="e">
        <f t="shared" si="11"/>
        <v>#DIV/0!</v>
      </c>
      <c r="V29" s="624" t="e">
        <f t="shared" si="11"/>
        <v>#DIV/0!</v>
      </c>
      <c r="W29" s="623" t="e">
        <f t="shared" si="11"/>
        <v>#DIV/0!</v>
      </c>
      <c r="X29" s="624" t="e">
        <f t="shared" si="11"/>
        <v>#DIV/0!</v>
      </c>
      <c r="Y29" s="623" t="e">
        <f t="shared" si="11"/>
        <v>#DIV/0!</v>
      </c>
      <c r="Z29" s="624" t="e">
        <f t="shared" si="11"/>
        <v>#DIV/0!</v>
      </c>
      <c r="AA29" s="623" t="e">
        <f t="shared" si="11"/>
        <v>#DIV/0!</v>
      </c>
      <c r="AB29" s="624" t="e">
        <f t="shared" si="11"/>
        <v>#DIV/0!</v>
      </c>
    </row>
    <row r="30" spans="1:28" s="342" customFormat="1" ht="15">
      <c r="A30" s="348"/>
      <c r="B30" s="657" t="s">
        <v>2</v>
      </c>
      <c r="C30" s="658"/>
      <c r="D30" s="658"/>
      <c r="E30" s="591"/>
      <c r="F30" s="592"/>
      <c r="G30" s="625"/>
      <c r="H30" s="626"/>
      <c r="I30" s="625"/>
      <c r="J30" s="626"/>
      <c r="K30" s="625"/>
      <c r="L30" s="626"/>
      <c r="M30" s="625"/>
      <c r="N30" s="626"/>
      <c r="O30" s="625"/>
      <c r="P30" s="626"/>
      <c r="Q30" s="591"/>
      <c r="R30" s="592"/>
      <c r="S30" s="625"/>
      <c r="T30" s="626"/>
      <c r="U30" s="625"/>
      <c r="V30" s="626"/>
      <c r="W30" s="625"/>
      <c r="X30" s="626"/>
      <c r="Y30" s="625"/>
      <c r="Z30" s="626"/>
      <c r="AA30" s="625"/>
      <c r="AB30" s="626"/>
    </row>
    <row r="31" spans="1:28" s="344" customFormat="1" ht="14.1" customHeight="1">
      <c r="A31" s="348"/>
      <c r="B31" s="660" t="s">
        <v>1</v>
      </c>
      <c r="C31" s="661"/>
      <c r="D31" s="661"/>
      <c r="E31" s="593"/>
      <c r="F31" s="594"/>
      <c r="G31" s="627"/>
      <c r="H31" s="628"/>
      <c r="I31" s="627"/>
      <c r="J31" s="628"/>
      <c r="K31" s="627"/>
      <c r="L31" s="628"/>
      <c r="M31" s="627"/>
      <c r="N31" s="628"/>
      <c r="O31" s="627"/>
      <c r="P31" s="628"/>
      <c r="Q31" s="593"/>
      <c r="R31" s="594"/>
      <c r="S31" s="627"/>
      <c r="T31" s="628"/>
      <c r="U31" s="627"/>
      <c r="V31" s="628"/>
      <c r="W31" s="627"/>
      <c r="X31" s="628"/>
      <c r="Y31" s="627"/>
      <c r="Z31" s="628"/>
      <c r="AA31" s="627"/>
      <c r="AB31" s="628"/>
    </row>
    <row r="32" spans="1:28" s="46" customFormat="1" ht="48">
      <c r="A32" s="225"/>
      <c r="B32" s="233"/>
      <c r="C32" s="331"/>
      <c r="D32" s="363" t="s">
        <v>403</v>
      </c>
      <c r="E32" s="569"/>
      <c r="F32" s="570"/>
      <c r="G32" s="603"/>
      <c r="H32" s="604"/>
      <c r="I32" s="603"/>
      <c r="J32" s="604"/>
      <c r="K32" s="603"/>
      <c r="L32" s="604"/>
      <c r="M32" s="603"/>
      <c r="N32" s="604"/>
      <c r="O32" s="603"/>
      <c r="P32" s="604"/>
      <c r="Q32" s="569"/>
      <c r="R32" s="570"/>
      <c r="S32" s="603"/>
      <c r="T32" s="604"/>
      <c r="U32" s="603"/>
      <c r="V32" s="604"/>
      <c r="W32" s="603"/>
      <c r="X32" s="604"/>
      <c r="Y32" s="603"/>
      <c r="Z32" s="604"/>
      <c r="AA32" s="603"/>
      <c r="AB32" s="604"/>
    </row>
    <row r="33" spans="1:28" s="46" customFormat="1" ht="48">
      <c r="A33" s="225"/>
      <c r="B33" s="232"/>
      <c r="C33" s="299"/>
      <c r="D33" s="363" t="s">
        <v>404</v>
      </c>
      <c r="E33" s="569"/>
      <c r="F33" s="570"/>
      <c r="G33" s="603"/>
      <c r="H33" s="604"/>
      <c r="I33" s="603"/>
      <c r="J33" s="604"/>
      <c r="K33" s="603"/>
      <c r="L33" s="604"/>
      <c r="M33" s="603"/>
      <c r="N33" s="604"/>
      <c r="O33" s="603"/>
      <c r="P33" s="604"/>
      <c r="Q33" s="569"/>
      <c r="R33" s="570"/>
      <c r="S33" s="603"/>
      <c r="T33" s="604"/>
      <c r="U33" s="603"/>
      <c r="V33" s="604"/>
      <c r="W33" s="603"/>
      <c r="X33" s="604"/>
      <c r="Y33" s="603"/>
      <c r="Z33" s="604"/>
      <c r="AA33" s="603"/>
      <c r="AB33" s="604"/>
    </row>
    <row r="34" spans="1:28" s="340" customFormat="1" ht="24.75" thickBot="1">
      <c r="A34" s="310"/>
      <c r="B34" s="311"/>
      <c r="C34" s="338" t="s">
        <v>365</v>
      </c>
      <c r="D34" s="373" t="s">
        <v>158</v>
      </c>
      <c r="E34" s="595" t="e">
        <f aca="true" t="shared" si="12" ref="E34:P34">E33/E32</f>
        <v>#DIV/0!</v>
      </c>
      <c r="F34" s="596" t="e">
        <f t="shared" si="12"/>
        <v>#DIV/0!</v>
      </c>
      <c r="G34" s="629" t="e">
        <f t="shared" si="12"/>
        <v>#DIV/0!</v>
      </c>
      <c r="H34" s="630" t="e">
        <f t="shared" si="12"/>
        <v>#DIV/0!</v>
      </c>
      <c r="I34" s="633" t="e">
        <f t="shared" si="12"/>
        <v>#DIV/0!</v>
      </c>
      <c r="J34" s="634" t="e">
        <f t="shared" si="12"/>
        <v>#DIV/0!</v>
      </c>
      <c r="K34" s="629" t="e">
        <f t="shared" si="12"/>
        <v>#DIV/0!</v>
      </c>
      <c r="L34" s="634" t="e">
        <f t="shared" si="12"/>
        <v>#DIV/0!</v>
      </c>
      <c r="M34" s="629" t="e">
        <f t="shared" si="12"/>
        <v>#DIV/0!</v>
      </c>
      <c r="N34" s="634" t="e">
        <f t="shared" si="12"/>
        <v>#DIV/0!</v>
      </c>
      <c r="O34" s="629" t="e">
        <f t="shared" si="12"/>
        <v>#DIV/0!</v>
      </c>
      <c r="P34" s="634" t="e">
        <f t="shared" si="12"/>
        <v>#DIV/0!</v>
      </c>
      <c r="Q34" s="595" t="e">
        <f aca="true" t="shared" si="13" ref="Q34:AB34">Q33/Q32</f>
        <v>#DIV/0!</v>
      </c>
      <c r="R34" s="596" t="e">
        <f t="shared" si="13"/>
        <v>#DIV/0!</v>
      </c>
      <c r="S34" s="629" t="e">
        <f t="shared" si="13"/>
        <v>#DIV/0!</v>
      </c>
      <c r="T34" s="630" t="e">
        <f t="shared" si="13"/>
        <v>#DIV/0!</v>
      </c>
      <c r="U34" s="633" t="e">
        <f t="shared" si="13"/>
        <v>#DIV/0!</v>
      </c>
      <c r="V34" s="634" t="e">
        <f t="shared" si="13"/>
        <v>#DIV/0!</v>
      </c>
      <c r="W34" s="629" t="e">
        <f t="shared" si="13"/>
        <v>#DIV/0!</v>
      </c>
      <c r="X34" s="634" t="e">
        <f t="shared" si="13"/>
        <v>#DIV/0!</v>
      </c>
      <c r="Y34" s="629" t="e">
        <f t="shared" si="13"/>
        <v>#DIV/0!</v>
      </c>
      <c r="Z34" s="634" t="e">
        <f t="shared" si="13"/>
        <v>#DIV/0!</v>
      </c>
      <c r="AA34" s="629" t="e">
        <f t="shared" si="13"/>
        <v>#DIV/0!</v>
      </c>
      <c r="AB34" s="634" t="e">
        <f t="shared" si="13"/>
        <v>#DIV/0!</v>
      </c>
    </row>
  </sheetData>
  <mergeCells count="18">
    <mergeCell ref="A1:AE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E2:F2"/>
    <mergeCell ref="B11:C11"/>
    <mergeCell ref="B17:C17"/>
    <mergeCell ref="B26:D26"/>
    <mergeCell ref="B30:D30"/>
    <mergeCell ref="B31:D31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 topLeftCell="A1">
      <selection activeCell="B13" sqref="B13"/>
    </sheetView>
  </sheetViews>
  <sheetFormatPr defaultColWidth="9.140625" defaultRowHeight="32.25" customHeight="1"/>
  <cols>
    <col min="1" max="1" width="37.28125" style="42" bestFit="1" customWidth="1"/>
    <col min="2" max="16384" width="9.140625" style="42" customWidth="1"/>
  </cols>
  <sheetData>
    <row r="1" spans="1:13" s="45" customFormat="1" ht="32.25" customHeight="1" thickBot="1" thickTop="1">
      <c r="A1" s="262" t="s">
        <v>210</v>
      </c>
      <c r="B1" s="261" t="s">
        <v>189</v>
      </c>
      <c r="C1" s="260" t="s">
        <v>190</v>
      </c>
      <c r="D1" s="260" t="s">
        <v>83</v>
      </c>
      <c r="E1" s="260" t="s">
        <v>84</v>
      </c>
      <c r="F1" s="260" t="s">
        <v>193</v>
      </c>
      <c r="G1" s="260" t="s">
        <v>85</v>
      </c>
      <c r="H1" s="260" t="s">
        <v>86</v>
      </c>
      <c r="I1" s="260" t="s">
        <v>87</v>
      </c>
      <c r="J1" s="260" t="s">
        <v>88</v>
      </c>
      <c r="K1" s="260" t="s">
        <v>198</v>
      </c>
      <c r="L1" s="260" t="s">
        <v>199</v>
      </c>
      <c r="M1" s="259" t="s">
        <v>200</v>
      </c>
    </row>
    <row r="2" spans="1:13" ht="32.25" customHeight="1" thickBot="1" thickTop="1">
      <c r="A2" s="263" t="s">
        <v>300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2.25" customHeight="1" thickBot="1">
      <c r="A3" s="266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32.25" customHeight="1" thickBot="1">
      <c r="A4" s="266" t="s">
        <v>301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32.25" customHeight="1" thickBot="1">
      <c r="A5" s="266" t="s">
        <v>209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32.25" customHeight="1" thickBot="1">
      <c r="A6" s="266" t="s">
        <v>302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32.25" customHeight="1" thickBot="1">
      <c r="A7" s="266" t="s">
        <v>303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32.25" customHeight="1" thickBot="1">
      <c r="A8" s="267" t="s">
        <v>304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2.25" customHeight="1" thickBot="1" thickTop="1">
      <c r="A9" s="264" t="s">
        <v>305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32.25" customHeight="1" thickBot="1" thickTop="1">
      <c r="A10" s="268" t="s">
        <v>32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ht="32.25" customHeight="1" thickBot="1">
      <c r="A11" s="266" t="s">
        <v>203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32.25" customHeight="1" thickBot="1">
      <c r="A12" s="267" t="s">
        <v>306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32.25" customHeight="1" thickBot="1" thickTop="1">
      <c r="A13" s="266" t="s">
        <v>204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32.25" customHeight="1" thickBot="1">
      <c r="A14" s="263" t="s">
        <v>205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ht="32.25" customHeight="1" thickBot="1">
      <c r="A15" s="266" t="s">
        <v>33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ht="32.25" customHeight="1" thickBot="1">
      <c r="A16" s="266" t="s">
        <v>206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32.25" customHeight="1" thickBot="1">
      <c r="A17" s="267" t="s">
        <v>207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32.25" customHeight="1" thickBot="1" thickTop="1">
      <c r="A18" s="266" t="s">
        <v>208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32.25" customHeight="1" thickBot="1">
      <c r="A19" s="25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32.25" customHeight="1" thickBot="1">
      <c r="A20" s="258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32.25" customHeight="1" thickBot="1" thickTop="1">
      <c r="A21" s="265" t="s">
        <v>298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3" ht="32.25" customHeight="1">
      <c r="A23" s="44" t="s">
        <v>299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="90" zoomScaleNormal="90" zoomScalePageLayoutView="90" workbookViewId="0" topLeftCell="A1">
      <selection activeCell="D7" sqref="D7"/>
    </sheetView>
  </sheetViews>
  <sheetFormatPr defaultColWidth="8.7109375" defaultRowHeight="15"/>
  <cols>
    <col min="1" max="1" width="30.7109375" style="0" customWidth="1"/>
    <col min="2" max="2" width="27.421875" style="0" customWidth="1"/>
    <col min="3" max="4" width="10.8515625" style="0" bestFit="1" customWidth="1"/>
  </cols>
  <sheetData>
    <row r="1" spans="1:4" s="180" customFormat="1" ht="24" thickBot="1">
      <c r="A1" s="675" t="s">
        <v>96</v>
      </c>
      <c r="B1" s="676"/>
      <c r="C1" s="676"/>
      <c r="D1" s="676"/>
    </row>
    <row r="2" spans="1:26" ht="15">
      <c r="A2" s="39"/>
      <c r="B2" s="40"/>
      <c r="C2" s="39" t="s">
        <v>232</v>
      </c>
      <c r="D2" s="39"/>
      <c r="E2" s="39" t="s">
        <v>233</v>
      </c>
      <c r="F2" s="39"/>
      <c r="G2" s="39" t="s">
        <v>234</v>
      </c>
      <c r="H2" s="39"/>
      <c r="I2" s="39" t="s">
        <v>235</v>
      </c>
      <c r="J2" s="39"/>
      <c r="K2" s="39" t="s">
        <v>236</v>
      </c>
      <c r="L2" s="39"/>
      <c r="M2" s="39" t="s">
        <v>237</v>
      </c>
      <c r="N2" s="39"/>
      <c r="O2" s="39" t="s">
        <v>238</v>
      </c>
      <c r="P2" s="39"/>
      <c r="Q2" s="39" t="s">
        <v>239</v>
      </c>
      <c r="R2" s="39"/>
      <c r="S2" s="39" t="s">
        <v>240</v>
      </c>
      <c r="T2" s="39"/>
      <c r="U2" s="39" t="s">
        <v>241</v>
      </c>
      <c r="V2" s="39"/>
      <c r="W2" s="39" t="s">
        <v>242</v>
      </c>
      <c r="X2" s="39"/>
      <c r="Y2" s="39" t="s">
        <v>243</v>
      </c>
      <c r="Z2" s="39"/>
    </row>
    <row r="3" spans="1:26" ht="15.75" thickBot="1">
      <c r="A3" s="39"/>
      <c r="B3" s="40"/>
      <c r="C3" s="39" t="s">
        <v>97</v>
      </c>
      <c r="D3" s="39" t="s">
        <v>98</v>
      </c>
      <c r="E3" s="39" t="s">
        <v>97</v>
      </c>
      <c r="F3" s="39" t="s">
        <v>98</v>
      </c>
      <c r="G3" s="39" t="s">
        <v>97</v>
      </c>
      <c r="H3" s="39" t="s">
        <v>98</v>
      </c>
      <c r="I3" s="39" t="s">
        <v>97</v>
      </c>
      <c r="J3" s="39" t="s">
        <v>98</v>
      </c>
      <c r="K3" s="39" t="s">
        <v>97</v>
      </c>
      <c r="L3" s="39" t="s">
        <v>98</v>
      </c>
      <c r="M3" s="39" t="s">
        <v>97</v>
      </c>
      <c r="N3" s="39" t="s">
        <v>98</v>
      </c>
      <c r="O3" s="39" t="s">
        <v>97</v>
      </c>
      <c r="P3" s="39" t="s">
        <v>98</v>
      </c>
      <c r="Q3" s="39" t="s">
        <v>97</v>
      </c>
      <c r="R3" s="39" t="s">
        <v>98</v>
      </c>
      <c r="S3" s="39" t="s">
        <v>97</v>
      </c>
      <c r="T3" s="39" t="s">
        <v>98</v>
      </c>
      <c r="U3" s="39" t="s">
        <v>97</v>
      </c>
      <c r="V3" s="39" t="s">
        <v>98</v>
      </c>
      <c r="W3" s="39" t="s">
        <v>97</v>
      </c>
      <c r="X3" s="39" t="s">
        <v>98</v>
      </c>
      <c r="Y3" s="39" t="s">
        <v>97</v>
      </c>
      <c r="Z3" s="39" t="s">
        <v>98</v>
      </c>
    </row>
    <row r="4" spans="1:26" s="160" customFormat="1" ht="15.75" thickBot="1">
      <c r="A4" s="673"/>
      <c r="B4" s="674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5.75" thickBot="1">
      <c r="A5" s="161" t="s">
        <v>21</v>
      </c>
      <c r="B5" s="269" t="s">
        <v>154</v>
      </c>
      <c r="C5" s="178"/>
      <c r="D5" s="162"/>
      <c r="E5" s="178"/>
      <c r="F5" s="162"/>
      <c r="G5" s="178"/>
      <c r="H5" s="162"/>
      <c r="I5" s="178"/>
      <c r="J5" s="162"/>
      <c r="K5" s="178"/>
      <c r="L5" s="162"/>
      <c r="M5" s="178"/>
      <c r="N5" s="162"/>
      <c r="O5" s="178"/>
      <c r="P5" s="162"/>
      <c r="Q5" s="178"/>
      <c r="R5" s="162"/>
      <c r="S5" s="178"/>
      <c r="T5" s="162"/>
      <c r="U5" s="178"/>
      <c r="V5" s="162"/>
      <c r="W5" s="178"/>
      <c r="X5" s="162"/>
      <c r="Y5" s="178"/>
      <c r="Z5" s="162"/>
    </row>
    <row r="6" spans="1:26" s="160" customFormat="1" ht="15.75" thickBot="1">
      <c r="A6" s="163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</row>
    <row r="7" spans="1:26" ht="45">
      <c r="A7" s="157" t="s">
        <v>99</v>
      </c>
      <c r="B7" s="270" t="s">
        <v>186</v>
      </c>
      <c r="C7" s="176"/>
      <c r="D7" s="158"/>
      <c r="E7" s="176"/>
      <c r="F7" s="158"/>
      <c r="G7" s="176"/>
      <c r="H7" s="158"/>
      <c r="I7" s="176"/>
      <c r="J7" s="158"/>
      <c r="K7" s="176"/>
      <c r="L7" s="158"/>
      <c r="M7" s="176"/>
      <c r="N7" s="158"/>
      <c r="O7" s="176"/>
      <c r="P7" s="158"/>
      <c r="Q7" s="176"/>
      <c r="R7" s="158"/>
      <c r="S7" s="176"/>
      <c r="T7" s="158"/>
      <c r="U7" s="176"/>
      <c r="V7" s="158"/>
      <c r="W7" s="176"/>
      <c r="X7" s="158"/>
      <c r="Y7" s="176"/>
      <c r="Z7" s="158"/>
    </row>
    <row r="8" spans="1:26" ht="18.75" customHeight="1" thickBot="1">
      <c r="A8" s="166" t="s">
        <v>100</v>
      </c>
      <c r="B8" s="271" t="s">
        <v>101</v>
      </c>
      <c r="C8" s="177"/>
      <c r="D8" s="167"/>
      <c r="E8" s="177"/>
      <c r="F8" s="167"/>
      <c r="G8" s="177"/>
      <c r="H8" s="167"/>
      <c r="I8" s="177"/>
      <c r="J8" s="167"/>
      <c r="K8" s="177"/>
      <c r="L8" s="167"/>
      <c r="M8" s="177"/>
      <c r="N8" s="167"/>
      <c r="O8" s="177"/>
      <c r="P8" s="167"/>
      <c r="Q8" s="177"/>
      <c r="R8" s="167"/>
      <c r="S8" s="177"/>
      <c r="T8" s="167"/>
      <c r="U8" s="177"/>
      <c r="V8" s="167"/>
      <c r="W8" s="177"/>
      <c r="X8" s="167"/>
      <c r="Y8" s="177"/>
      <c r="Z8" s="167"/>
    </row>
    <row r="9" spans="1:26" s="160" customFormat="1" ht="15.75" thickBot="1">
      <c r="A9" s="169"/>
      <c r="B9" s="170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</row>
    <row r="10" spans="1:26" ht="45">
      <c r="A10" s="168" t="s">
        <v>187</v>
      </c>
      <c r="B10" s="272" t="s">
        <v>255</v>
      </c>
      <c r="C10" s="176"/>
      <c r="D10" s="158"/>
      <c r="E10" s="176"/>
      <c r="F10" s="158"/>
      <c r="G10" s="176"/>
      <c r="H10" s="158"/>
      <c r="I10" s="176"/>
      <c r="J10" s="158"/>
      <c r="K10" s="176"/>
      <c r="L10" s="158"/>
      <c r="M10" s="176"/>
      <c r="N10" s="158"/>
      <c r="O10" s="176"/>
      <c r="P10" s="158"/>
      <c r="Q10" s="176"/>
      <c r="R10" s="158"/>
      <c r="S10" s="176"/>
      <c r="T10" s="158"/>
      <c r="U10" s="176"/>
      <c r="V10" s="158"/>
      <c r="W10" s="176"/>
      <c r="X10" s="158"/>
      <c r="Y10" s="176"/>
      <c r="Z10" s="158"/>
    </row>
    <row r="11" spans="1:26" ht="30.75" thickBot="1">
      <c r="A11" s="171" t="s">
        <v>81</v>
      </c>
      <c r="B11" s="273" t="s">
        <v>249</v>
      </c>
      <c r="C11" s="179"/>
      <c r="D11" s="172"/>
      <c r="E11" s="179"/>
      <c r="F11" s="172"/>
      <c r="G11" s="179"/>
      <c r="H11" s="172"/>
      <c r="I11" s="179"/>
      <c r="J11" s="172"/>
      <c r="K11" s="179"/>
      <c r="L11" s="172"/>
      <c r="M11" s="179"/>
      <c r="N11" s="172"/>
      <c r="O11" s="179"/>
      <c r="P11" s="172"/>
      <c r="Q11" s="179"/>
      <c r="R11" s="172"/>
      <c r="S11" s="179"/>
      <c r="T11" s="172"/>
      <c r="U11" s="179"/>
      <c r="V11" s="172"/>
      <c r="W11" s="179"/>
      <c r="X11" s="172"/>
      <c r="Y11" s="179"/>
      <c r="Z11" s="172"/>
    </row>
    <row r="12" spans="1:26" s="160" customFormat="1" ht="15.75" thickBot="1">
      <c r="A12" s="169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spans="1:26" ht="45">
      <c r="A13" s="157" t="s">
        <v>153</v>
      </c>
      <c r="B13" s="270" t="s">
        <v>133</v>
      </c>
      <c r="C13" s="176"/>
      <c r="D13" s="158"/>
      <c r="E13" s="176"/>
      <c r="F13" s="158"/>
      <c r="G13" s="176"/>
      <c r="H13" s="158"/>
      <c r="I13" s="176"/>
      <c r="J13" s="158"/>
      <c r="K13" s="176"/>
      <c r="L13" s="158"/>
      <c r="M13" s="176"/>
      <c r="N13" s="158"/>
      <c r="O13" s="176"/>
      <c r="P13" s="158"/>
      <c r="Q13" s="176"/>
      <c r="R13" s="158"/>
      <c r="S13" s="176"/>
      <c r="T13" s="158"/>
      <c r="U13" s="176"/>
      <c r="V13" s="158"/>
      <c r="W13" s="176"/>
      <c r="X13" s="158"/>
      <c r="Y13" s="176"/>
      <c r="Z13" s="158"/>
    </row>
    <row r="15" spans="1:5" s="42" customFormat="1" ht="15">
      <c r="A15" s="156" t="s">
        <v>231</v>
      </c>
      <c r="B15" s="156"/>
      <c r="C15" s="175"/>
      <c r="D15" s="175"/>
      <c r="E15" s="175"/>
    </row>
    <row r="16" ht="15">
      <c r="A16" s="41"/>
    </row>
  </sheetData>
  <mergeCells count="2">
    <mergeCell ref="A4:B4"/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75" zoomScaleNormal="75" zoomScalePageLayoutView="75" workbookViewId="0" topLeftCell="A1">
      <selection activeCell="R16" sqref="R16"/>
    </sheetView>
  </sheetViews>
  <sheetFormatPr defaultColWidth="9.140625" defaultRowHeight="32.25" customHeight="1"/>
  <cols>
    <col min="1" max="1" width="8.7109375" style="42" customWidth="1"/>
    <col min="2" max="2" width="54.8515625" style="48" bestFit="1" customWidth="1"/>
    <col min="3" max="16384" width="9.140625" style="42" customWidth="1"/>
  </cols>
  <sheetData>
    <row r="1" spans="1:14" s="45" customFormat="1" ht="41.1" customHeight="1" thickBot="1">
      <c r="A1" s="677" t="s">
        <v>82</v>
      </c>
      <c r="B1" s="678"/>
      <c r="C1" s="155" t="s">
        <v>189</v>
      </c>
      <c r="D1" s="155" t="s">
        <v>190</v>
      </c>
      <c r="E1" s="155" t="s">
        <v>83</v>
      </c>
      <c r="F1" s="155" t="s">
        <v>84</v>
      </c>
      <c r="G1" s="155" t="s">
        <v>193</v>
      </c>
      <c r="H1" s="155" t="s">
        <v>85</v>
      </c>
      <c r="I1" s="155" t="s">
        <v>86</v>
      </c>
      <c r="J1" s="155" t="s">
        <v>87</v>
      </c>
      <c r="K1" s="155" t="s">
        <v>88</v>
      </c>
      <c r="L1" s="155" t="s">
        <v>198</v>
      </c>
      <c r="M1" s="155" t="s">
        <v>199</v>
      </c>
      <c r="N1" s="155" t="s">
        <v>200</v>
      </c>
    </row>
    <row r="2" spans="1:14" s="154" customFormat="1" ht="20.1" customHeight="1" thickBot="1">
      <c r="A2" s="152"/>
      <c r="B2" s="206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42" customHeight="1" thickBot="1">
      <c r="A3" s="687" t="s">
        <v>359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9"/>
    </row>
    <row r="4" spans="1:14" ht="30" customHeight="1" thickBot="1">
      <c r="A4" s="134"/>
      <c r="B4" s="212" t="s">
        <v>323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30" customHeight="1" thickBot="1">
      <c r="A5" s="134"/>
      <c r="B5" s="212" t="s">
        <v>321</v>
      </c>
      <c r="C5" s="222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30" customHeight="1" thickBot="1">
      <c r="A6" s="135"/>
      <c r="B6" s="213" t="s">
        <v>322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4" ht="30" customHeight="1" thickBot="1">
      <c r="A7" s="135"/>
      <c r="B7" s="213" t="s">
        <v>38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1:14" ht="30" customHeight="1" thickBot="1">
      <c r="A8" s="135"/>
      <c r="B8" s="213" t="s">
        <v>37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</row>
    <row r="9" spans="1:14" ht="30" customHeight="1" thickBot="1">
      <c r="A9" s="135"/>
      <c r="B9" s="214" t="s">
        <v>276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30" customHeight="1" thickBot="1">
      <c r="A10" s="135"/>
      <c r="B10" s="213" t="s">
        <v>326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</row>
    <row r="11" spans="1:15" s="146" customFormat="1" ht="22.35" customHeight="1" thickBot="1">
      <c r="A11" s="144"/>
      <c r="B11" s="207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9"/>
    </row>
    <row r="12" spans="1:14" ht="39.6" customHeight="1" thickBot="1">
      <c r="A12" s="684" t="s">
        <v>126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6"/>
    </row>
    <row r="13" spans="1:14" ht="30" customHeight="1" thickBot="1">
      <c r="A13" s="136"/>
      <c r="B13" s="215" t="s">
        <v>89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ht="30" customHeight="1" thickBot="1">
      <c r="A14" s="137"/>
      <c r="B14" s="216" t="s">
        <v>90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ht="30" customHeight="1" thickBot="1">
      <c r="A15" s="137"/>
      <c r="B15" s="216" t="s">
        <v>91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30" customHeight="1" thickBot="1">
      <c r="A16" s="137"/>
      <c r="B16" s="216" t="s">
        <v>92</v>
      </c>
      <c r="C16" s="133"/>
      <c r="D16" s="133"/>
      <c r="E16" s="133"/>
      <c r="F16" s="133"/>
      <c r="G16" s="133"/>
      <c r="H16" s="223"/>
      <c r="I16" s="133"/>
      <c r="J16" s="133"/>
      <c r="K16" s="133"/>
      <c r="L16" s="133"/>
      <c r="M16" s="133"/>
      <c r="N16" s="223"/>
    </row>
    <row r="17" spans="1:14" ht="30" customHeight="1" thickBot="1">
      <c r="A17" s="137"/>
      <c r="B17" s="216" t="s">
        <v>93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1:15" s="146" customFormat="1" ht="25.35" customHeight="1" thickBot="1">
      <c r="A18" s="150"/>
      <c r="B18" s="208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9"/>
    </row>
    <row r="19" spans="1:14" ht="44.1" customHeight="1" thickBot="1">
      <c r="A19" s="690" t="s">
        <v>127</v>
      </c>
      <c r="B19" s="691"/>
      <c r="C19" s="692"/>
      <c r="D19" s="692"/>
      <c r="E19" s="692"/>
      <c r="F19" s="692"/>
      <c r="G19" s="692"/>
      <c r="H19" s="692"/>
      <c r="I19" s="692"/>
      <c r="J19" s="692"/>
      <c r="K19" s="692"/>
      <c r="L19" s="692"/>
      <c r="M19" s="692"/>
      <c r="N19" s="693"/>
    </row>
    <row r="20" spans="1:14" ht="30" customHeight="1" thickBot="1">
      <c r="A20" s="138"/>
      <c r="B20" s="217" t="s">
        <v>94</v>
      </c>
      <c r="C20" s="133"/>
      <c r="D20" s="133"/>
      <c r="E20" s="133"/>
      <c r="F20" s="133"/>
      <c r="G20" s="133"/>
      <c r="H20" s="133"/>
      <c r="I20" s="133"/>
      <c r="J20" s="221"/>
      <c r="K20" s="133"/>
      <c r="L20" s="133"/>
      <c r="M20" s="133"/>
      <c r="N20" s="133"/>
    </row>
    <row r="21" spans="1:14" s="146" customFormat="1" ht="25.35" customHeight="1" thickBot="1">
      <c r="A21" s="148"/>
      <c r="B21" s="20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ht="44.1" customHeight="1" thickBot="1">
      <c r="A22" s="694" t="s">
        <v>130</v>
      </c>
      <c r="B22" s="695"/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7"/>
    </row>
    <row r="23" spans="1:14" ht="30" customHeight="1" thickBot="1">
      <c r="A23" s="139"/>
      <c r="B23" s="218" t="s">
        <v>386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</row>
    <row r="24" spans="1:14" ht="30" customHeight="1" thickBot="1">
      <c r="A24" s="139"/>
      <c r="B24" s="218" t="s">
        <v>357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4" ht="30" customHeight="1" thickBot="1">
      <c r="A25" s="139"/>
      <c r="B25" s="218" t="s">
        <v>387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4" ht="30" customHeight="1" thickBot="1">
      <c r="A26" s="139"/>
      <c r="B26" s="218" t="s">
        <v>290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5" s="146" customFormat="1" ht="25.35" customHeight="1" thickBot="1">
      <c r="A27" s="148"/>
      <c r="B27" s="209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9"/>
    </row>
    <row r="28" spans="1:14" ht="48" customHeight="1" thickBot="1">
      <c r="A28" s="698" t="s">
        <v>131</v>
      </c>
      <c r="B28" s="699"/>
      <c r="C28" s="700"/>
      <c r="D28" s="700"/>
      <c r="E28" s="700"/>
      <c r="F28" s="700"/>
      <c r="G28" s="700"/>
      <c r="H28" s="700"/>
      <c r="I28" s="700"/>
      <c r="J28" s="700"/>
      <c r="K28" s="700"/>
      <c r="L28" s="700"/>
      <c r="M28" s="700"/>
      <c r="N28" s="701"/>
    </row>
    <row r="29" spans="1:14" ht="30" customHeight="1" thickBot="1">
      <c r="A29" s="142"/>
      <c r="B29" s="219" t="s">
        <v>35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</row>
    <row r="30" spans="1:14" ht="30" customHeight="1" thickBot="1">
      <c r="A30" s="142"/>
      <c r="B30" s="219" t="s">
        <v>291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14" ht="30" customHeight="1" thickBot="1">
      <c r="A31" s="142"/>
      <c r="B31" s="219" t="s">
        <v>277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</row>
    <row r="32" spans="1:14" ht="30" customHeight="1" thickBot="1">
      <c r="A32" s="142"/>
      <c r="B32" s="219" t="s">
        <v>293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 ht="30" customHeight="1" thickBot="1">
      <c r="A33" s="143"/>
      <c r="B33" s="219" t="s">
        <v>294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5" s="146" customFormat="1" ht="25.35" customHeight="1" thickBot="1">
      <c r="A34" s="147"/>
      <c r="B34" s="21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49"/>
    </row>
    <row r="35" spans="1:14" ht="51" customHeight="1" thickBot="1">
      <c r="A35" s="702" t="s">
        <v>129</v>
      </c>
      <c r="B35" s="703"/>
      <c r="C35" s="703"/>
      <c r="D35" s="703"/>
      <c r="E35" s="703"/>
      <c r="F35" s="703"/>
      <c r="G35" s="703"/>
      <c r="H35" s="703"/>
      <c r="I35" s="703"/>
      <c r="J35" s="703"/>
      <c r="K35" s="703"/>
      <c r="L35" s="703"/>
      <c r="M35" s="703"/>
      <c r="N35" s="704"/>
    </row>
    <row r="36" spans="1:14" ht="30" customHeight="1" thickBot="1">
      <c r="A36" s="140"/>
      <c r="B36" s="220" t="s">
        <v>295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30" customHeight="1" thickBot="1">
      <c r="A37" s="140"/>
      <c r="B37" s="220" t="s">
        <v>296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30" customHeight="1" thickBot="1">
      <c r="A38" s="141"/>
      <c r="B38" s="220" t="s">
        <v>297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ht="24.6" customHeight="1" thickBot="1">
      <c r="B39" s="211"/>
    </row>
    <row r="40" spans="1:14" ht="32.25" customHeight="1" thickBot="1">
      <c r="A40" s="682" t="s">
        <v>298</v>
      </c>
      <c r="B40" s="68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</row>
    <row r="41" spans="1:14" ht="32.25" customHeight="1" thickBot="1">
      <c r="A41" s="679" t="s">
        <v>299</v>
      </c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1"/>
    </row>
    <row r="42" ht="32.25" customHeight="1">
      <c r="A42" s="48"/>
    </row>
    <row r="43" ht="32.25" customHeight="1">
      <c r="A43"/>
    </row>
    <row r="44" ht="32.25" customHeight="1">
      <c r="A44"/>
    </row>
    <row r="45" ht="32.25" customHeight="1">
      <c r="A45"/>
    </row>
    <row r="46" ht="32.25" customHeight="1">
      <c r="A46"/>
    </row>
    <row r="47" ht="32.25" customHeight="1">
      <c r="A47"/>
    </row>
    <row r="48" ht="32.25" customHeight="1">
      <c r="A48"/>
    </row>
    <row r="49" ht="32.25" customHeight="1">
      <c r="A49"/>
    </row>
  </sheetData>
  <mergeCells count="9">
    <mergeCell ref="A1:B1"/>
    <mergeCell ref="A41:N41"/>
    <mergeCell ref="A40:B40"/>
    <mergeCell ref="A12:N12"/>
    <mergeCell ref="A3:N3"/>
    <mergeCell ref="A19:N19"/>
    <mergeCell ref="A22:N22"/>
    <mergeCell ref="A28:N28"/>
    <mergeCell ref="A35:N35"/>
  </mergeCells>
  <printOptions/>
  <pageMargins left="0.17" right="0.17" top="0.25" bottom="0.2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72"/>
  <sheetViews>
    <sheetView zoomScale="80" zoomScaleNormal="80" zoomScalePageLayoutView="80" workbookViewId="0" topLeftCell="A1">
      <selection activeCell="H65" sqref="H65"/>
    </sheetView>
  </sheetViews>
  <sheetFormatPr defaultColWidth="8.7109375" defaultRowHeight="15"/>
  <cols>
    <col min="1" max="1" width="8.7109375" style="49" customWidth="1"/>
    <col min="2" max="2" width="26.421875" style="49" customWidth="1"/>
    <col min="3" max="3" width="27.28125" style="60" customWidth="1"/>
    <col min="4" max="4" width="24.421875" style="60" customWidth="1"/>
    <col min="5" max="5" width="25.421875" style="60" customWidth="1"/>
    <col min="6" max="6" width="28.140625" style="60" customWidth="1"/>
    <col min="7" max="16384" width="8.7109375" style="49" customWidth="1"/>
  </cols>
  <sheetData>
    <row r="1" ht="15.75" thickBot="1"/>
    <row r="2" spans="2:6" ht="53.45" customHeight="1" thickBot="1">
      <c r="B2" s="717" t="s">
        <v>60</v>
      </c>
      <c r="C2" s="718"/>
      <c r="D2" s="718"/>
      <c r="E2" s="718"/>
      <c r="F2" s="719"/>
    </row>
    <row r="3" spans="2:6" ht="40.35" customHeight="1" thickBot="1">
      <c r="B3" s="72" t="s">
        <v>227</v>
      </c>
      <c r="C3" s="72" t="s">
        <v>39</v>
      </c>
      <c r="D3" s="73" t="s">
        <v>123</v>
      </c>
      <c r="E3" s="73" t="s">
        <v>124</v>
      </c>
      <c r="F3" s="73" t="s">
        <v>125</v>
      </c>
    </row>
    <row r="4" spans="2:6" ht="32.1" customHeight="1" thickBot="1">
      <c r="B4" s="113" t="s">
        <v>323</v>
      </c>
      <c r="C4" s="114" t="s">
        <v>64</v>
      </c>
      <c r="D4" s="115" t="s">
        <v>65</v>
      </c>
      <c r="E4" s="116" t="s">
        <v>66</v>
      </c>
      <c r="F4" s="116"/>
    </row>
    <row r="5" spans="2:6" ht="32.1" customHeight="1" thickBot="1">
      <c r="B5" s="113" t="s">
        <v>321</v>
      </c>
      <c r="C5" s="114" t="s">
        <v>64</v>
      </c>
      <c r="D5" s="115"/>
      <c r="E5" s="116"/>
      <c r="F5" s="116"/>
    </row>
    <row r="6" spans="2:6" ht="31.35" customHeight="1" thickBot="1">
      <c r="B6" s="117" t="s">
        <v>324</v>
      </c>
      <c r="C6" s="118" t="s">
        <v>64</v>
      </c>
      <c r="D6" s="119"/>
      <c r="E6" s="120"/>
      <c r="F6" s="120" t="s">
        <v>67</v>
      </c>
    </row>
    <row r="7" spans="2:6" ht="31.35" customHeight="1" thickBot="1">
      <c r="B7" s="121" t="s">
        <v>325</v>
      </c>
      <c r="C7" s="122" t="s">
        <v>64</v>
      </c>
      <c r="D7" s="123"/>
      <c r="E7" s="124"/>
      <c r="F7" s="125"/>
    </row>
    <row r="8" spans="2:6" ht="31.35" customHeight="1" thickBot="1">
      <c r="B8" s="113" t="s">
        <v>37</v>
      </c>
      <c r="C8" s="114" t="s">
        <v>64</v>
      </c>
      <c r="D8" s="126"/>
      <c r="E8" s="126"/>
      <c r="F8" s="127"/>
    </row>
    <row r="9" spans="2:6" ht="31.35" customHeight="1" thickBot="1">
      <c r="B9" s="128" t="s">
        <v>225</v>
      </c>
      <c r="C9" s="119" t="s">
        <v>64</v>
      </c>
      <c r="D9" s="126"/>
      <c r="E9" s="126"/>
      <c r="F9" s="129"/>
    </row>
    <row r="10" spans="2:6" ht="31.35" customHeight="1" thickBot="1">
      <c r="B10" s="130" t="s">
        <v>36</v>
      </c>
      <c r="C10" s="131" t="s">
        <v>64</v>
      </c>
      <c r="D10" s="126"/>
      <c r="E10" s="126"/>
      <c r="F10" s="132"/>
    </row>
    <row r="11" spans="2:6" ht="17.1" customHeight="1" thickBot="1">
      <c r="B11" s="50"/>
      <c r="C11" s="54"/>
      <c r="D11" s="54"/>
      <c r="E11" s="55"/>
      <c r="F11" s="56"/>
    </row>
    <row r="12" spans="2:6" ht="52.35" customHeight="1" thickBot="1">
      <c r="B12" s="714" t="s">
        <v>126</v>
      </c>
      <c r="C12" s="715"/>
      <c r="D12" s="715"/>
      <c r="E12" s="715"/>
      <c r="F12" s="716"/>
    </row>
    <row r="13" spans="2:6" ht="40.35" customHeight="1" thickBot="1">
      <c r="B13" s="76" t="s">
        <v>227</v>
      </c>
      <c r="C13" s="76" t="s">
        <v>39</v>
      </c>
      <c r="D13" s="77" t="s">
        <v>123</v>
      </c>
      <c r="E13" s="77" t="s">
        <v>124</v>
      </c>
      <c r="F13" s="77" t="s">
        <v>125</v>
      </c>
    </row>
    <row r="14" spans="2:6" ht="30">
      <c r="B14" s="93" t="s">
        <v>89</v>
      </c>
      <c r="C14" s="94" t="s">
        <v>69</v>
      </c>
      <c r="D14" s="95" t="s">
        <v>70</v>
      </c>
      <c r="E14" s="95" t="s">
        <v>71</v>
      </c>
      <c r="F14" s="94" t="s">
        <v>72</v>
      </c>
    </row>
    <row r="15" spans="2:6" ht="30.6" customHeight="1">
      <c r="B15" s="96"/>
      <c r="C15" s="731" t="s">
        <v>226</v>
      </c>
      <c r="D15" s="97" t="s">
        <v>73</v>
      </c>
      <c r="E15" s="97" t="s">
        <v>172</v>
      </c>
      <c r="F15" s="98" t="s">
        <v>333</v>
      </c>
    </row>
    <row r="16" spans="2:6" ht="15" customHeight="1">
      <c r="B16" s="96"/>
      <c r="C16" s="731"/>
      <c r="D16" s="97" t="s">
        <v>173</v>
      </c>
      <c r="E16" s="99"/>
      <c r="F16" s="98" t="s">
        <v>75</v>
      </c>
    </row>
    <row r="17" spans="2:6" ht="15.75" thickBot="1">
      <c r="B17" s="100"/>
      <c r="C17" s="732"/>
      <c r="D17" s="101"/>
      <c r="E17" s="101"/>
      <c r="F17" s="102" t="s">
        <v>68</v>
      </c>
    </row>
    <row r="18" spans="2:11" ht="27.6" customHeight="1">
      <c r="B18" s="726" t="s">
        <v>252</v>
      </c>
      <c r="C18" s="97" t="s">
        <v>76</v>
      </c>
      <c r="D18" s="94" t="s">
        <v>77</v>
      </c>
      <c r="E18" s="94" t="s">
        <v>78</v>
      </c>
      <c r="F18" s="97" t="s">
        <v>79</v>
      </c>
      <c r="K18" s="51"/>
    </row>
    <row r="19" spans="2:6" ht="15">
      <c r="B19" s="727"/>
      <c r="C19" s="97" t="s">
        <v>80</v>
      </c>
      <c r="D19" s="98"/>
      <c r="E19" s="98"/>
      <c r="F19" s="97" t="s">
        <v>179</v>
      </c>
    </row>
    <row r="20" spans="2:6" ht="15.75" thickBot="1">
      <c r="B20" s="728"/>
      <c r="C20" s="103" t="s">
        <v>180</v>
      </c>
      <c r="D20" s="104"/>
      <c r="E20" s="104"/>
      <c r="F20" s="103" t="s">
        <v>181</v>
      </c>
    </row>
    <row r="21" spans="2:6" ht="30.6" customHeight="1">
      <c r="B21" s="726" t="s">
        <v>220</v>
      </c>
      <c r="C21" s="733" t="s">
        <v>182</v>
      </c>
      <c r="D21" s="736" t="s">
        <v>183</v>
      </c>
      <c r="E21" s="95" t="s">
        <v>315</v>
      </c>
      <c r="F21" s="97" t="s">
        <v>316</v>
      </c>
    </row>
    <row r="22" spans="2:6" ht="15">
      <c r="B22" s="729"/>
      <c r="C22" s="734"/>
      <c r="D22" s="737"/>
      <c r="E22" s="105"/>
      <c r="F22" s="97" t="s">
        <v>218</v>
      </c>
    </row>
    <row r="23" spans="2:6" ht="26.25" thickBot="1">
      <c r="B23" s="730"/>
      <c r="C23" s="735"/>
      <c r="D23" s="106"/>
      <c r="E23" s="106"/>
      <c r="F23" s="103" t="s">
        <v>219</v>
      </c>
    </row>
    <row r="24" spans="2:6" ht="17.45" customHeight="1">
      <c r="B24" s="107" t="s">
        <v>34</v>
      </c>
      <c r="C24" s="741" t="s">
        <v>371</v>
      </c>
      <c r="D24" s="94" t="s">
        <v>77</v>
      </c>
      <c r="E24" s="97" t="s">
        <v>78</v>
      </c>
      <c r="F24" s="97" t="s">
        <v>221</v>
      </c>
    </row>
    <row r="25" spans="2:6" ht="15">
      <c r="B25" s="96"/>
      <c r="C25" s="731"/>
      <c r="D25" s="108"/>
      <c r="E25" s="108"/>
      <c r="F25" s="109" t="s">
        <v>222</v>
      </c>
    </row>
    <row r="26" spans="2:6" ht="15">
      <c r="B26" s="96"/>
      <c r="C26" s="731"/>
      <c r="D26" s="108"/>
      <c r="E26" s="108"/>
      <c r="F26" s="110" t="s">
        <v>223</v>
      </c>
    </row>
    <row r="27" spans="2:6" ht="27" thickBot="1">
      <c r="B27" s="100"/>
      <c r="C27" s="742"/>
      <c r="D27" s="108"/>
      <c r="E27" s="108"/>
      <c r="F27" s="110" t="s">
        <v>307</v>
      </c>
    </row>
    <row r="28" spans="2:6" ht="15" customHeight="1">
      <c r="B28" s="111" t="s">
        <v>61</v>
      </c>
      <c r="C28" s="736" t="s">
        <v>308</v>
      </c>
      <c r="D28" s="736" t="s">
        <v>309</v>
      </c>
      <c r="E28" s="95" t="s">
        <v>78</v>
      </c>
      <c r="F28" s="95" t="s">
        <v>213</v>
      </c>
    </row>
    <row r="29" spans="2:19" ht="17.45" customHeight="1" thickBot="1">
      <c r="B29" s="112"/>
      <c r="C29" s="751"/>
      <c r="D29" s="751"/>
      <c r="E29" s="106"/>
      <c r="F29" s="106"/>
      <c r="O29" s="70"/>
      <c r="P29" s="70"/>
      <c r="Q29" s="70"/>
      <c r="R29" s="70"/>
      <c r="S29" s="70"/>
    </row>
    <row r="30" spans="2:6" ht="19.35" customHeight="1">
      <c r="B30" s="107" t="s">
        <v>93</v>
      </c>
      <c r="C30" s="97" t="s">
        <v>214</v>
      </c>
      <c r="D30" s="97" t="s">
        <v>215</v>
      </c>
      <c r="E30" s="97" t="s">
        <v>78</v>
      </c>
      <c r="F30" s="97" t="s">
        <v>216</v>
      </c>
    </row>
    <row r="31" spans="2:6" ht="15.75" thickBot="1">
      <c r="B31" s="100"/>
      <c r="C31" s="103" t="s">
        <v>80</v>
      </c>
      <c r="D31" s="103" t="s">
        <v>217</v>
      </c>
      <c r="E31" s="106"/>
      <c r="F31" s="106"/>
    </row>
    <row r="32" spans="2:7" ht="16.35" customHeight="1" thickBot="1">
      <c r="B32" s="67"/>
      <c r="C32" s="57"/>
      <c r="D32" s="68"/>
      <c r="E32" s="68"/>
      <c r="F32" s="57"/>
      <c r="G32" s="51"/>
    </row>
    <row r="33" spans="2:19" s="70" customFormat="1" ht="51" customHeight="1" thickBot="1">
      <c r="B33" s="748" t="s">
        <v>127</v>
      </c>
      <c r="C33" s="749"/>
      <c r="D33" s="749"/>
      <c r="E33" s="749"/>
      <c r="F33" s="750"/>
      <c r="G33" s="69"/>
      <c r="O33" s="49"/>
      <c r="P33" s="49"/>
      <c r="Q33" s="49"/>
      <c r="R33" s="49"/>
      <c r="S33" s="49"/>
    </row>
    <row r="34" spans="2:6" ht="42" customHeight="1" thickBot="1">
      <c r="B34" s="65" t="s">
        <v>227</v>
      </c>
      <c r="C34" s="65" t="s">
        <v>39</v>
      </c>
      <c r="D34" s="66" t="s">
        <v>123</v>
      </c>
      <c r="E34" s="66" t="s">
        <v>124</v>
      </c>
      <c r="F34" s="66" t="s">
        <v>125</v>
      </c>
    </row>
    <row r="35" spans="2:6" ht="25.5">
      <c r="B35" s="62" t="s">
        <v>94</v>
      </c>
      <c r="C35" s="63" t="s">
        <v>108</v>
      </c>
      <c r="D35" s="63" t="s">
        <v>109</v>
      </c>
      <c r="E35" s="63" t="s">
        <v>110</v>
      </c>
      <c r="F35" s="63" t="s">
        <v>370</v>
      </c>
    </row>
    <row r="36" spans="2:6" ht="15">
      <c r="B36" s="64"/>
      <c r="C36" s="63" t="s">
        <v>111</v>
      </c>
      <c r="D36" s="63" t="s">
        <v>112</v>
      </c>
      <c r="E36" s="63" t="s">
        <v>113</v>
      </c>
      <c r="F36" s="63" t="s">
        <v>114</v>
      </c>
    </row>
    <row r="37" spans="2:6" ht="45.6" customHeight="1" thickBot="1">
      <c r="B37" s="64"/>
      <c r="C37" s="63" t="s">
        <v>115</v>
      </c>
      <c r="D37" s="63" t="s">
        <v>116</v>
      </c>
      <c r="E37" s="63" t="s">
        <v>373</v>
      </c>
      <c r="F37" s="63" t="s">
        <v>117</v>
      </c>
    </row>
    <row r="38" spans="2:6" ht="18.6" customHeight="1" thickBot="1">
      <c r="B38" s="52"/>
      <c r="C38" s="58"/>
      <c r="D38" s="58"/>
      <c r="E38" s="58"/>
      <c r="F38" s="59"/>
    </row>
    <row r="39" spans="2:6" ht="58.35" customHeight="1" thickBot="1">
      <c r="B39" s="745" t="s">
        <v>130</v>
      </c>
      <c r="C39" s="746"/>
      <c r="D39" s="746"/>
      <c r="E39" s="746"/>
      <c r="F39" s="747"/>
    </row>
    <row r="40" spans="2:6" ht="60.6" customHeight="1" thickBot="1">
      <c r="B40" s="80" t="s">
        <v>227</v>
      </c>
      <c r="C40" s="81" t="s">
        <v>39</v>
      </c>
      <c r="D40" s="82" t="s">
        <v>123</v>
      </c>
      <c r="E40" s="82" t="s">
        <v>124</v>
      </c>
      <c r="F40" s="82" t="s">
        <v>125</v>
      </c>
    </row>
    <row r="41" spans="2:6" ht="38.25">
      <c r="B41" s="83" t="s">
        <v>95</v>
      </c>
      <c r="C41" s="84" t="s">
        <v>118</v>
      </c>
      <c r="D41" s="84" t="s">
        <v>228</v>
      </c>
      <c r="E41" s="84" t="s">
        <v>229</v>
      </c>
      <c r="F41" s="84" t="s">
        <v>230</v>
      </c>
    </row>
    <row r="42" spans="2:6" ht="15.75" thickBot="1">
      <c r="B42" s="85"/>
      <c r="C42" s="86"/>
      <c r="D42" s="86"/>
      <c r="E42" s="86"/>
      <c r="F42" s="84" t="s">
        <v>119</v>
      </c>
    </row>
    <row r="43" spans="2:6" ht="38.25" customHeight="1">
      <c r="B43" s="743" t="s">
        <v>332</v>
      </c>
      <c r="C43" s="87" t="s">
        <v>120</v>
      </c>
      <c r="D43" s="88" t="s">
        <v>121</v>
      </c>
      <c r="E43" s="88" t="s">
        <v>224</v>
      </c>
      <c r="F43" s="88" t="s">
        <v>122</v>
      </c>
    </row>
    <row r="44" spans="2:6" ht="27.6" customHeight="1" thickBot="1">
      <c r="B44" s="744"/>
      <c r="C44" s="89" t="s">
        <v>248</v>
      </c>
      <c r="D44" s="90" t="s">
        <v>338</v>
      </c>
      <c r="E44" s="91"/>
      <c r="F44" s="91"/>
    </row>
    <row r="45" spans="2:6" ht="51">
      <c r="B45" s="83" t="s">
        <v>290</v>
      </c>
      <c r="C45" s="84" t="s">
        <v>339</v>
      </c>
      <c r="D45" s="84" t="s">
        <v>340</v>
      </c>
      <c r="E45" s="84" t="s">
        <v>341</v>
      </c>
      <c r="F45" s="84" t="s">
        <v>342</v>
      </c>
    </row>
    <row r="46" spans="2:6" ht="26.25" thickBot="1">
      <c r="B46" s="85"/>
      <c r="C46" s="84" t="s">
        <v>270</v>
      </c>
      <c r="D46" s="86"/>
      <c r="E46" s="86"/>
      <c r="F46" s="92"/>
    </row>
    <row r="47" spans="2:7" ht="18" customHeight="1" thickBot="1">
      <c r="B47" s="67"/>
      <c r="C47" s="71"/>
      <c r="D47" s="68"/>
      <c r="E47" s="68"/>
      <c r="F47" s="57"/>
      <c r="G47" s="51"/>
    </row>
    <row r="48" spans="2:7" ht="56.1" customHeight="1" thickBot="1">
      <c r="B48" s="720" t="s">
        <v>131</v>
      </c>
      <c r="C48" s="721"/>
      <c r="D48" s="721"/>
      <c r="E48" s="721"/>
      <c r="F48" s="722"/>
      <c r="G48" s="51"/>
    </row>
    <row r="49" spans="2:6" ht="36" customHeight="1" thickBot="1">
      <c r="B49" s="78" t="s">
        <v>227</v>
      </c>
      <c r="C49" s="78" t="s">
        <v>39</v>
      </c>
      <c r="D49" s="79" t="s">
        <v>123</v>
      </c>
      <c r="E49" s="79" t="s">
        <v>124</v>
      </c>
      <c r="F49" s="79" t="s">
        <v>125</v>
      </c>
    </row>
    <row r="50" spans="2:6" ht="54.75" customHeight="1" thickBot="1">
      <c r="B50" s="205" t="s">
        <v>35</v>
      </c>
      <c r="C50" s="189" t="s">
        <v>271</v>
      </c>
      <c r="D50" s="190" t="s">
        <v>352</v>
      </c>
      <c r="E50" s="191"/>
      <c r="F50" s="191"/>
    </row>
    <row r="51" spans="2:6" ht="40.35" customHeight="1">
      <c r="B51" s="708" t="s">
        <v>291</v>
      </c>
      <c r="C51" s="192" t="s">
        <v>353</v>
      </c>
      <c r="D51" s="193" t="s">
        <v>77</v>
      </c>
      <c r="E51" s="193" t="s">
        <v>354</v>
      </c>
      <c r="F51" s="193" t="s">
        <v>355</v>
      </c>
    </row>
    <row r="52" spans="2:6" ht="28.5" customHeight="1" thickBot="1">
      <c r="B52" s="709"/>
      <c r="C52" s="194"/>
      <c r="D52" s="195"/>
      <c r="E52" s="195"/>
      <c r="F52" s="196" t="s">
        <v>260</v>
      </c>
    </row>
    <row r="53" spans="2:6" ht="27.6" customHeight="1">
      <c r="B53" s="708" t="s">
        <v>292</v>
      </c>
      <c r="C53" s="192" t="s">
        <v>261</v>
      </c>
      <c r="D53" s="193" t="s">
        <v>77</v>
      </c>
      <c r="E53" s="193" t="s">
        <v>354</v>
      </c>
      <c r="F53" s="740" t="s">
        <v>262</v>
      </c>
    </row>
    <row r="54" spans="2:6" ht="20.25" customHeight="1" thickBot="1">
      <c r="B54" s="709"/>
      <c r="C54" s="194"/>
      <c r="D54" s="195"/>
      <c r="E54" s="195"/>
      <c r="F54" s="739"/>
    </row>
    <row r="55" spans="2:6" ht="38.25">
      <c r="B55" s="708" t="s">
        <v>327</v>
      </c>
      <c r="C55" s="192" t="s">
        <v>261</v>
      </c>
      <c r="D55" s="193" t="s">
        <v>77</v>
      </c>
      <c r="E55" s="193" t="s">
        <v>354</v>
      </c>
      <c r="F55" s="193" t="s">
        <v>162</v>
      </c>
    </row>
    <row r="56" spans="2:6" ht="27.75" customHeight="1">
      <c r="B56" s="710"/>
      <c r="C56" s="192" t="s">
        <v>163</v>
      </c>
      <c r="D56" s="193" t="s">
        <v>164</v>
      </c>
      <c r="E56" s="197"/>
      <c r="F56" s="738" t="s">
        <v>165</v>
      </c>
    </row>
    <row r="57" spans="2:6" ht="15.75" thickBot="1">
      <c r="B57" s="709"/>
      <c r="C57" s="198" t="s">
        <v>166</v>
      </c>
      <c r="D57" s="195"/>
      <c r="E57" s="195"/>
      <c r="F57" s="739"/>
    </row>
    <row r="58" spans="2:6" ht="29.45" customHeight="1">
      <c r="B58" s="708" t="s">
        <v>128</v>
      </c>
      <c r="C58" s="192" t="s">
        <v>167</v>
      </c>
      <c r="D58" s="193" t="s">
        <v>168</v>
      </c>
      <c r="E58" s="193" t="s">
        <v>331</v>
      </c>
      <c r="F58" s="193" t="s">
        <v>169</v>
      </c>
    </row>
    <row r="59" spans="2:6" ht="28.35" customHeight="1">
      <c r="B59" s="710"/>
      <c r="C59" s="192" t="s">
        <v>170</v>
      </c>
      <c r="D59" s="193" t="s">
        <v>171</v>
      </c>
      <c r="E59" s="193" t="s">
        <v>272</v>
      </c>
      <c r="F59" s="193" t="s">
        <v>273</v>
      </c>
    </row>
    <row r="60" spans="2:6" ht="15.75" thickBot="1">
      <c r="B60" s="709"/>
      <c r="C60" s="198" t="s">
        <v>166</v>
      </c>
      <c r="D60" s="195"/>
      <c r="E60" s="195"/>
      <c r="F60" s="195"/>
    </row>
    <row r="61" spans="2:6" ht="16.35" customHeight="1" thickBot="1">
      <c r="B61" s="53"/>
      <c r="C61" s="55"/>
      <c r="D61" s="55"/>
      <c r="E61" s="55"/>
      <c r="F61" s="61"/>
    </row>
    <row r="62" spans="2:6" ht="51" customHeight="1" thickBot="1">
      <c r="B62" s="723" t="s">
        <v>129</v>
      </c>
      <c r="C62" s="724"/>
      <c r="D62" s="724"/>
      <c r="E62" s="724"/>
      <c r="F62" s="725"/>
    </row>
    <row r="63" spans="2:6" ht="39" customHeight="1" thickBot="1">
      <c r="B63" s="74" t="s">
        <v>227</v>
      </c>
      <c r="C63" s="74" t="s">
        <v>39</v>
      </c>
      <c r="D63" s="75" t="s">
        <v>123</v>
      </c>
      <c r="E63" s="75" t="s">
        <v>124</v>
      </c>
      <c r="F63" s="75" t="s">
        <v>125</v>
      </c>
    </row>
    <row r="64" spans="2:6" ht="17.45" customHeight="1">
      <c r="B64" s="705" t="s">
        <v>295</v>
      </c>
      <c r="C64" s="199" t="s">
        <v>274</v>
      </c>
      <c r="D64" s="199" t="s">
        <v>171</v>
      </c>
      <c r="E64" s="711" t="s">
        <v>275</v>
      </c>
      <c r="F64" s="711" t="s">
        <v>174</v>
      </c>
    </row>
    <row r="65" spans="2:6" ht="17.45" customHeight="1">
      <c r="B65" s="706"/>
      <c r="C65" s="199" t="s">
        <v>175</v>
      </c>
      <c r="D65" s="199" t="s">
        <v>176</v>
      </c>
      <c r="E65" s="712"/>
      <c r="F65" s="712"/>
    </row>
    <row r="66" spans="2:6" ht="18.6" customHeight="1" thickBot="1">
      <c r="B66" s="707"/>
      <c r="C66" s="200"/>
      <c r="D66" s="188" t="s">
        <v>372</v>
      </c>
      <c r="E66" s="713"/>
      <c r="F66" s="713"/>
    </row>
    <row r="67" spans="2:6" ht="25.35" customHeight="1">
      <c r="B67" s="705" t="s">
        <v>296</v>
      </c>
      <c r="C67" s="186" t="s">
        <v>177</v>
      </c>
      <c r="D67" s="185" t="s">
        <v>178</v>
      </c>
      <c r="E67" s="711" t="s">
        <v>363</v>
      </c>
      <c r="F67" s="185" t="s">
        <v>364</v>
      </c>
    </row>
    <row r="68" spans="2:6" ht="18" customHeight="1">
      <c r="B68" s="706"/>
      <c r="C68" s="187" t="s">
        <v>310</v>
      </c>
      <c r="D68" s="199" t="s">
        <v>176</v>
      </c>
      <c r="E68" s="712"/>
      <c r="F68" s="712" t="s">
        <v>311</v>
      </c>
    </row>
    <row r="69" spans="2:6" ht="15.75" thickBot="1">
      <c r="B69" s="707"/>
      <c r="C69" s="201" t="s">
        <v>312</v>
      </c>
      <c r="D69" s="202" t="s">
        <v>372</v>
      </c>
      <c r="E69" s="203"/>
      <c r="F69" s="713"/>
    </row>
    <row r="70" spans="2:6" ht="19.35" customHeight="1">
      <c r="B70" s="705" t="s">
        <v>297</v>
      </c>
      <c r="C70" s="711" t="s">
        <v>313</v>
      </c>
      <c r="D70" s="185" t="s">
        <v>171</v>
      </c>
      <c r="E70" s="711" t="s">
        <v>275</v>
      </c>
      <c r="F70" s="711" t="s">
        <v>314</v>
      </c>
    </row>
    <row r="71" spans="2:6" ht="17.1" customHeight="1">
      <c r="B71" s="706"/>
      <c r="C71" s="712"/>
      <c r="D71" s="199" t="s">
        <v>176</v>
      </c>
      <c r="E71" s="712"/>
      <c r="F71" s="712"/>
    </row>
    <row r="72" spans="2:6" ht="15.75" thickBot="1">
      <c r="B72" s="707"/>
      <c r="C72" s="204"/>
      <c r="D72" s="202" t="s">
        <v>372</v>
      </c>
      <c r="E72" s="713"/>
      <c r="F72" s="713"/>
    </row>
  </sheetData>
  <mergeCells count="31">
    <mergeCell ref="F64:F66"/>
    <mergeCell ref="B39:F39"/>
    <mergeCell ref="B33:F33"/>
    <mergeCell ref="D28:D29"/>
    <mergeCell ref="C28:C29"/>
    <mergeCell ref="B64:B66"/>
    <mergeCell ref="E64:E66"/>
    <mergeCell ref="B12:F12"/>
    <mergeCell ref="B2:F2"/>
    <mergeCell ref="B48:F48"/>
    <mergeCell ref="B62:F62"/>
    <mergeCell ref="B18:B20"/>
    <mergeCell ref="B21:B23"/>
    <mergeCell ref="C15:C17"/>
    <mergeCell ref="C21:C23"/>
    <mergeCell ref="D21:D22"/>
    <mergeCell ref="F56:F57"/>
    <mergeCell ref="F53:F54"/>
    <mergeCell ref="B51:B52"/>
    <mergeCell ref="C24:C27"/>
    <mergeCell ref="B43:B44"/>
    <mergeCell ref="E67:E68"/>
    <mergeCell ref="F68:F69"/>
    <mergeCell ref="C70:C71"/>
    <mergeCell ref="E70:E72"/>
    <mergeCell ref="F70:F72"/>
    <mergeCell ref="B67:B69"/>
    <mergeCell ref="B70:B72"/>
    <mergeCell ref="B53:B54"/>
    <mergeCell ref="B55:B57"/>
    <mergeCell ref="B58:B60"/>
  </mergeCells>
  <hyperlinks>
    <hyperlink ref="F17" r:id="rId1" display="http://www.modernpostcard.com/"/>
  </hyperlinks>
  <printOptions/>
  <pageMargins left="0.2" right="0.2" top="0.25" bottom="0.2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 Banta</dc:creator>
  <cp:keywords/>
  <dc:description/>
  <cp:lastModifiedBy>Nicole Chetaud</cp:lastModifiedBy>
  <cp:lastPrinted>2012-03-19T22:34:29Z</cp:lastPrinted>
  <dcterms:created xsi:type="dcterms:W3CDTF">2007-07-24T21:48:26Z</dcterms:created>
  <dcterms:modified xsi:type="dcterms:W3CDTF">2013-08-12T20:13:06Z</dcterms:modified>
  <cp:category/>
  <cp:version/>
  <cp:contentType/>
  <cp:contentStatus/>
</cp:coreProperties>
</file>